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6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Лист1!$A$9:$A$107</definedName>
    <definedName name="_xlnm.Print_Area" localSheetId="1">Лист2!$A$1:$N$93</definedName>
  </definedNames>
  <calcPr calcId="145621"/>
</workbook>
</file>

<file path=xl/calcChain.xml><?xml version="1.0" encoding="utf-8"?>
<calcChain xmlns="http://schemas.openxmlformats.org/spreadsheetml/2006/main">
  <c r="G38" i="1" l="1"/>
  <c r="E109" i="1" l="1"/>
  <c r="E77" i="1"/>
  <c r="E74" i="1"/>
  <c r="E70" i="1"/>
  <c r="E67" i="1"/>
  <c r="E28" i="1"/>
  <c r="E18" i="1"/>
  <c r="E13" i="1"/>
  <c r="E110" i="1" l="1"/>
  <c r="D93" i="2"/>
  <c r="H92" i="2"/>
  <c r="G92" i="2"/>
  <c r="F92" i="2"/>
  <c r="E92" i="2"/>
  <c r="L91" i="2"/>
  <c r="K91" i="2"/>
  <c r="J91" i="2"/>
  <c r="I91" i="2"/>
  <c r="L90" i="2"/>
  <c r="K90" i="2"/>
  <c r="J90" i="2"/>
  <c r="I90" i="2"/>
  <c r="L89" i="2"/>
  <c r="K89" i="2"/>
  <c r="J89" i="2"/>
  <c r="I89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1" i="2"/>
  <c r="K81" i="2"/>
  <c r="J81" i="2"/>
  <c r="I81" i="2"/>
  <c r="L80" i="2"/>
  <c r="K80" i="2"/>
  <c r="J80" i="2"/>
  <c r="I80" i="2"/>
  <c r="L79" i="2"/>
  <c r="K79" i="2"/>
  <c r="J79" i="2"/>
  <c r="I79" i="2"/>
  <c r="L78" i="2"/>
  <c r="K78" i="2"/>
  <c r="J78" i="2"/>
  <c r="I78" i="2"/>
  <c r="L77" i="2"/>
  <c r="K77" i="2"/>
  <c r="J77" i="2"/>
  <c r="I77" i="2"/>
  <c r="L76" i="2"/>
  <c r="K76" i="2"/>
  <c r="J76" i="2"/>
  <c r="I76" i="2"/>
  <c r="L75" i="2"/>
  <c r="K75" i="2"/>
  <c r="J75" i="2"/>
  <c r="I75" i="2"/>
  <c r="I92" i="2" s="1"/>
  <c r="H73" i="2"/>
  <c r="G73" i="2"/>
  <c r="F73" i="2"/>
  <c r="E73" i="2"/>
  <c r="L72" i="2"/>
  <c r="K72" i="2"/>
  <c r="J72" i="2"/>
  <c r="I72" i="2"/>
  <c r="H70" i="2"/>
  <c r="G70" i="2"/>
  <c r="F70" i="2"/>
  <c r="E70" i="2"/>
  <c r="L69" i="2"/>
  <c r="K69" i="2"/>
  <c r="J69" i="2"/>
  <c r="I69" i="2"/>
  <c r="H67" i="2"/>
  <c r="G67" i="2"/>
  <c r="F67" i="2"/>
  <c r="E67" i="2"/>
  <c r="L66" i="2"/>
  <c r="K66" i="2"/>
  <c r="J66" i="2"/>
  <c r="I66" i="2"/>
  <c r="L65" i="2"/>
  <c r="K65" i="2"/>
  <c r="J65" i="2"/>
  <c r="I65" i="2"/>
  <c r="H63" i="2"/>
  <c r="G63" i="2"/>
  <c r="F63" i="2"/>
  <c r="E63" i="2"/>
  <c r="L62" i="2"/>
  <c r="K62" i="2"/>
  <c r="J62" i="2"/>
  <c r="I62" i="2"/>
  <c r="H60" i="2"/>
  <c r="G60" i="2"/>
  <c r="F60" i="2"/>
  <c r="E60" i="2"/>
  <c r="L59" i="2"/>
  <c r="K59" i="2"/>
  <c r="J59" i="2"/>
  <c r="I59" i="2"/>
  <c r="L58" i="2"/>
  <c r="K58" i="2"/>
  <c r="J58" i="2"/>
  <c r="I58" i="2"/>
  <c r="L57" i="2"/>
  <c r="K57" i="2"/>
  <c r="J57" i="2"/>
  <c r="I57" i="2"/>
  <c r="L56" i="2"/>
  <c r="K56" i="2"/>
  <c r="J56" i="2"/>
  <c r="I56" i="2"/>
  <c r="L55" i="2"/>
  <c r="K55" i="2"/>
  <c r="J55" i="2"/>
  <c r="I55" i="2"/>
  <c r="L54" i="2"/>
  <c r="K54" i="2"/>
  <c r="J54" i="2"/>
  <c r="I54" i="2"/>
  <c r="L53" i="2"/>
  <c r="K53" i="2"/>
  <c r="J53" i="2"/>
  <c r="I53" i="2"/>
  <c r="L52" i="2"/>
  <c r="K52" i="2"/>
  <c r="J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L47" i="2"/>
  <c r="K47" i="2"/>
  <c r="J47" i="2"/>
  <c r="I47" i="2"/>
  <c r="L46" i="2"/>
  <c r="K46" i="2"/>
  <c r="J46" i="2"/>
  <c r="I46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I60" i="2" s="1"/>
  <c r="H31" i="2"/>
  <c r="G31" i="2"/>
  <c r="F31" i="2"/>
  <c r="E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H22" i="2"/>
  <c r="G22" i="2"/>
  <c r="F22" i="2"/>
  <c r="E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H12" i="2"/>
  <c r="G12" i="2"/>
  <c r="F12" i="2"/>
  <c r="E12" i="2"/>
  <c r="L11" i="2"/>
  <c r="K11" i="2"/>
  <c r="J11" i="2"/>
  <c r="I11" i="2"/>
  <c r="L10" i="2"/>
  <c r="K10" i="2"/>
  <c r="J10" i="2"/>
  <c r="I10" i="2"/>
  <c r="L9" i="2"/>
  <c r="K9" i="2"/>
  <c r="J9" i="2"/>
  <c r="I9" i="2"/>
  <c r="H7" i="2"/>
  <c r="H93" i="2" s="1"/>
  <c r="G7" i="2"/>
  <c r="G93" i="2" s="1"/>
  <c r="F7" i="2"/>
  <c r="F93" i="2" s="1"/>
  <c r="E7" i="2"/>
  <c r="E93" i="2" s="1"/>
  <c r="L6" i="2"/>
  <c r="K6" i="2"/>
  <c r="J6" i="2"/>
  <c r="I6" i="2"/>
  <c r="I73" i="2" l="1"/>
  <c r="I70" i="2"/>
  <c r="I67" i="2"/>
  <c r="I63" i="2"/>
  <c r="I31" i="2"/>
  <c r="I22" i="2"/>
  <c r="I12" i="2"/>
  <c r="I7" i="2"/>
  <c r="H109" i="1"/>
  <c r="I109" i="1"/>
  <c r="F109" i="1"/>
  <c r="I84" i="1"/>
  <c r="H84" i="1"/>
  <c r="G84" i="1"/>
  <c r="F84" i="1"/>
  <c r="I77" i="1"/>
  <c r="H77" i="1"/>
  <c r="G77" i="1"/>
  <c r="F77" i="1"/>
  <c r="G74" i="1"/>
  <c r="H74" i="1"/>
  <c r="I74" i="1"/>
  <c r="F74" i="1"/>
  <c r="G70" i="1"/>
  <c r="H70" i="1"/>
  <c r="I70" i="1"/>
  <c r="F70" i="1"/>
  <c r="G67" i="1"/>
  <c r="H67" i="1"/>
  <c r="I67" i="1"/>
  <c r="F67" i="1"/>
  <c r="H38" i="1"/>
  <c r="I38" i="1"/>
  <c r="F38" i="1"/>
  <c r="G28" i="1"/>
  <c r="H28" i="1"/>
  <c r="I28" i="1"/>
  <c r="F28" i="1"/>
  <c r="G18" i="1"/>
  <c r="H18" i="1"/>
  <c r="I18" i="1"/>
  <c r="F18" i="1"/>
  <c r="G13" i="1"/>
  <c r="H13" i="1"/>
  <c r="I13" i="1"/>
  <c r="F13" i="1"/>
  <c r="G110" i="1" l="1"/>
  <c r="H110" i="1"/>
  <c r="I110" i="1"/>
  <c r="F110" i="1"/>
  <c r="I93" i="2"/>
</calcChain>
</file>

<file path=xl/sharedStrings.xml><?xml version="1.0" encoding="utf-8"?>
<sst xmlns="http://schemas.openxmlformats.org/spreadsheetml/2006/main" count="260" uniqueCount="135">
  <si>
    <t>Наименование демонтируемого оборудования</t>
  </si>
  <si>
    <t>Инв. №</t>
  </si>
  <si>
    <t>Остаточная стоимость, руб.</t>
  </si>
  <si>
    <t>Нержав.</t>
  </si>
  <si>
    <t>Цв. Лом</t>
  </si>
  <si>
    <t>Объем лома (экспертно), тн</t>
  </si>
  <si>
    <t>Начало</t>
  </si>
  <si>
    <t>Конец</t>
  </si>
  <si>
    <r>
      <rPr>
        <b/>
        <sz val="9"/>
        <color theme="1"/>
        <rFont val="Arial Narrow"/>
        <family val="2"/>
        <charset val="204"/>
      </rPr>
      <t>Цех / Производство</t>
    </r>
    <r>
      <rPr>
        <sz val="9"/>
        <color theme="1"/>
        <rFont val="Arial Narrow"/>
        <family val="2"/>
        <charset val="204"/>
      </rPr>
      <t xml:space="preserve"> (</t>
    </r>
    <r>
      <rPr>
        <i/>
        <sz val="9"/>
        <color theme="1"/>
        <rFont val="Arial Narrow"/>
        <family val="2"/>
        <charset val="204"/>
      </rPr>
      <t>указать номер</t>
    </r>
    <r>
      <rPr>
        <sz val="9"/>
        <color theme="1"/>
        <rFont val="Arial Narrow"/>
        <family val="2"/>
        <charset val="204"/>
      </rPr>
      <t>)</t>
    </r>
  </si>
  <si>
    <t>3А, 5А, 12А
(сталь)</t>
  </si>
  <si>
    <t>22А
(чугун)</t>
  </si>
  <si>
    <r>
      <rPr>
        <b/>
        <sz val="9"/>
        <color theme="1"/>
        <rFont val="Arial Narrow"/>
        <family val="2"/>
        <charset val="204"/>
      </rPr>
      <t xml:space="preserve">Планируемые сроки демонтажа и реализации
</t>
    </r>
    <r>
      <rPr>
        <sz val="9"/>
        <color theme="1"/>
        <rFont val="Arial Narrow"/>
        <family val="2"/>
        <charset val="204"/>
      </rPr>
      <t>(</t>
    </r>
    <r>
      <rPr>
        <i/>
        <sz val="9"/>
        <color theme="1"/>
        <rFont val="Arial Narrow"/>
        <family val="2"/>
        <charset val="204"/>
      </rPr>
      <t>указать месяц 1-12</t>
    </r>
    <r>
      <rPr>
        <sz val="9"/>
        <color theme="1"/>
        <rFont val="Arial Narrow"/>
        <family val="2"/>
        <charset val="204"/>
      </rPr>
      <t>)</t>
    </r>
  </si>
  <si>
    <t>металлолом с открытых площадок</t>
  </si>
  <si>
    <t>б/н</t>
  </si>
  <si>
    <t>пресс-формы</t>
  </si>
  <si>
    <t>силосный склад п/этилена</t>
  </si>
  <si>
    <t>уточн.</t>
  </si>
  <si>
    <t>производство ПКП (моб.мощности, СТО)</t>
  </si>
  <si>
    <t>станок СИТ</t>
  </si>
  <si>
    <t>станок "Кабестан"</t>
  </si>
  <si>
    <t>участок "Авиация" (давальческая оснастка)</t>
  </si>
  <si>
    <t>4210810-14</t>
  </si>
  <si>
    <t>емкость нерж. 5 шт.</t>
  </si>
  <si>
    <t>реактор</t>
  </si>
  <si>
    <t>дробилка слитков</t>
  </si>
  <si>
    <t>Линия мол.плёнки</t>
  </si>
  <si>
    <t>Гранулятор типа Кондукс</t>
  </si>
  <si>
    <t>Станок плоско-шлифовальный</t>
  </si>
  <si>
    <t>измельчитель ИПР-300 (на грануляторе омикрон№2)</t>
  </si>
  <si>
    <t>ЛРП-160-300 №2</t>
  </si>
  <si>
    <t>ЛРП-160-300 №1</t>
  </si>
  <si>
    <t>6цв.машина FX-680</t>
  </si>
  <si>
    <t>Бункера для хранения сырья 12шт (цвет металл)</t>
  </si>
  <si>
    <t>ТОКАРНЫЙ СТАНОК 625</t>
  </si>
  <si>
    <t>РАБОЧЕЕ МЕСТО РЕГУЛИРОВЩИКА ЯМ 64.104.000-01</t>
  </si>
  <si>
    <t>СТАНОК РЯДОВОЙ НАМОТКИ СРН-0,5</t>
  </si>
  <si>
    <t>РАБОЧЕЕ МЕСТО МОНТАЖНИКА К25.199</t>
  </si>
  <si>
    <t>ОБРАЗЦОВЫЙ МЕРНИК 2 РАЗ НА 100 литров</t>
  </si>
  <si>
    <t>ОБРАЗЦОВЫЙ МЕРНИК 2 РАЗ НА 50 литров</t>
  </si>
  <si>
    <t>БЛОК Б5-47</t>
  </si>
  <si>
    <t>ПРИБОР С1-49 (ОСЦИЛЛОГРАФ)</t>
  </si>
  <si>
    <t>ИЗМЕРИТЕЛЬ ЕМКОСТЕЙ Е7-11</t>
  </si>
  <si>
    <t>ИЗМЕРИТЕЛЬ ДОБРОТНОСТB Е7-9</t>
  </si>
  <si>
    <t xml:space="preserve">НАБОР ИНСТРУМЕНТА ДЛЯ ОБСЛУЖИВАНИЯ МИКРОПРОЦЕССЕРНОЙ ТЕХНИКИ </t>
  </si>
  <si>
    <t>ЧАЙНИК ЭЛЕКТРИЧЕСКИЙ VT-1126</t>
  </si>
  <si>
    <t>План демонтажа оборудования  и реализации металлического лома на 2014 г.</t>
  </si>
  <si>
    <t>Гидравлический пресс ДГ-2434А</t>
  </si>
  <si>
    <t>Гидравлический пресс ДО-437</t>
  </si>
  <si>
    <t>Гидравлический пресс ДА-2238</t>
  </si>
  <si>
    <t>Пресс однокривошипный КД-2126 765</t>
  </si>
  <si>
    <t>Пресс однокривошипный КД-2126 764</t>
  </si>
  <si>
    <t>Линия для про-ва труб 591831 ЛТ УОх25</t>
  </si>
  <si>
    <t>0,00р</t>
  </si>
  <si>
    <t>Форма выдувная на "Бачок смывателя"</t>
  </si>
  <si>
    <t>Форма выдувная на "Воздуховод задний"</t>
  </si>
  <si>
    <t>Форма выдувная на "Воздуховод левый"</t>
  </si>
  <si>
    <t>Форма выдувная на "Воздуховод правый"</t>
  </si>
  <si>
    <t>Форма выдувная на "Воздухозаборник"</t>
  </si>
  <si>
    <t>Форма выдувная на "патрубок левый"</t>
  </si>
  <si>
    <t>Форма выдувная на "патрубок правый"</t>
  </si>
  <si>
    <t>Форма выдувная на "переходник"</t>
  </si>
  <si>
    <t>Приспособление для обрезки изд. 3111</t>
  </si>
  <si>
    <t>Приспособление для обрезки патрубк.. 3111</t>
  </si>
  <si>
    <t>Фильеры для получения сетки</t>
  </si>
  <si>
    <t>Форма на сетку для офисных стульев</t>
  </si>
  <si>
    <t>Головка на пруток</t>
  </si>
  <si>
    <t>kyasy 170/55</t>
  </si>
  <si>
    <t>kyasy 400/100</t>
  </si>
  <si>
    <t>kyasy 630/160</t>
  </si>
  <si>
    <t>kyasy 1400/250</t>
  </si>
  <si>
    <t>kyasy 1800/400</t>
  </si>
  <si>
    <t>н/стр-во</t>
  </si>
  <si>
    <t>3А</t>
  </si>
  <si>
    <t>5А, 12А</t>
  </si>
  <si>
    <t>22А</t>
  </si>
  <si>
    <t>алюминий</t>
  </si>
  <si>
    <t>Доход от реализации металлолома, тыс.р.</t>
  </si>
  <si>
    <t>Незавершенное строительство</t>
  </si>
  <si>
    <t>ИТОГО:</t>
  </si>
  <si>
    <t>Цех 40</t>
  </si>
  <si>
    <t>Цех 41</t>
  </si>
  <si>
    <t>Цех 43</t>
  </si>
  <si>
    <t>Цех 44</t>
  </si>
  <si>
    <t>Цех 46</t>
  </si>
  <si>
    <t>Цех 49</t>
  </si>
  <si>
    <t>Цех 51</t>
  </si>
  <si>
    <t>Цех 56</t>
  </si>
  <si>
    <t>Цех 62</t>
  </si>
  <si>
    <t>ВСЕГО</t>
  </si>
  <si>
    <t>3А
(сталь)</t>
  </si>
  <si>
    <t>5А, 12А
(сталь)</t>
  </si>
  <si>
    <t>О.Г. Изабакаров</t>
  </si>
  <si>
    <t>Главный инженер-руководитель производств</t>
  </si>
  <si>
    <t>П.М. Агафонов</t>
  </si>
  <si>
    <t>Директор по региональной политике</t>
  </si>
  <si>
    <t>Главный механик</t>
  </si>
  <si>
    <t>С.Г. Дубинкин</t>
  </si>
  <si>
    <t>Начальник ОВА</t>
  </si>
  <si>
    <t>С.В. Иванов</t>
  </si>
  <si>
    <r>
      <rPr>
        <b/>
        <sz val="10"/>
        <color theme="1"/>
        <rFont val="Calibri"/>
        <family val="2"/>
        <charset val="204"/>
        <scheme val="minor"/>
      </rPr>
      <t>Цех / Производство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i/>
        <sz val="10"/>
        <color theme="1"/>
        <rFont val="Calibri"/>
        <family val="2"/>
        <charset val="204"/>
        <scheme val="minor"/>
      </rPr>
      <t>указать номер</t>
    </r>
    <r>
      <rPr>
        <sz val="10"/>
        <color theme="1"/>
        <rFont val="Calibri"/>
        <family val="2"/>
        <charset val="204"/>
        <scheme val="minor"/>
      </rPr>
      <t>)</t>
    </r>
  </si>
  <si>
    <t>Утверждаю</t>
  </si>
  <si>
    <t>Генеральный директор ОАО ДПО Пластик</t>
  </si>
  <si>
    <t>С.А. Синигибский</t>
  </si>
  <si>
    <t>kyasy 170/55 (р.о.)</t>
  </si>
  <si>
    <t>kyasy 400/100 (р.о.)</t>
  </si>
  <si>
    <t>kyasy 630/160 (р.о.)</t>
  </si>
  <si>
    <t>kyasy 1800/400 (р.о.)</t>
  </si>
  <si>
    <t>Пресс однокривошипный КД-2126 765 (р.о.)</t>
  </si>
  <si>
    <t xml:space="preserve">НАБОР ИНСТРУМЕНТА ДЛЯ ОБСЛУЖИВАНИЯ МИКРОПРОЦЕССОРНОЙ ТЕХНИКИ </t>
  </si>
  <si>
    <t>Цех 52</t>
  </si>
  <si>
    <t>Пресс ДА 2243 (р.о.)</t>
  </si>
  <si>
    <t>ИТОГО</t>
  </si>
  <si>
    <t>Цех 60</t>
  </si>
  <si>
    <t>Станок токарный РТ-40 (р.о.)</t>
  </si>
  <si>
    <t>Токарно-винторезный станок 1К62 - 2 шт. (р.о.)</t>
  </si>
  <si>
    <t>Внутришлифовальный станок 3А228(р.о.)</t>
  </si>
  <si>
    <t>Координатно-расточной станок 2А450 (р.о.)</t>
  </si>
  <si>
    <t>Вертикально-фрезерный станок 6М13П (р.о.)</t>
  </si>
  <si>
    <t>ТОКАРНЫЙ СТАНОК 625 (р.о.)</t>
  </si>
  <si>
    <t>Вертикально-фрезерный станок 675</t>
  </si>
  <si>
    <t>Р.О. - Предварительно реализация объекта  как оборудования</t>
  </si>
  <si>
    <t>Приложение № 2</t>
  </si>
  <si>
    <t xml:space="preserve"> </t>
  </si>
  <si>
    <t>ИЗМЕРИТЕЛЬ ДОБРОТНОСТИ Е7-9</t>
  </si>
  <si>
    <t>Производство ПКП (р.о.)</t>
  </si>
  <si>
    <t>Реактор</t>
  </si>
  <si>
    <t>Емкость нерж. 5 шт.</t>
  </si>
  <si>
    <t>Дробилка слитков</t>
  </si>
  <si>
    <t>Металлолом с открытых площадок</t>
  </si>
  <si>
    <t>Пресс-формы склад 79</t>
  </si>
  <si>
    <t>Силосный склад п/этилена (р.о.)</t>
  </si>
  <si>
    <t>Участок "Авиация" (давальческая оснастка)</t>
  </si>
  <si>
    <t>Станок СИТ</t>
  </si>
  <si>
    <t>Станок "Кабестан"</t>
  </si>
  <si>
    <t>Спецификация объектов основных средств, подлежащего демонтажу в 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</si>
</sst>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i/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right" vertical="center"/>
    </xf>
    <xf numFmtId="1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right" vertical="center"/>
    </xf>
    <xf numFmtId="165" fontId="1" fillId="5" borderId="0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65" fontId="7" fillId="5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zoomScaleNormal="100" workbookViewId="0">
      <selection activeCell="N8" sqref="N8"/>
    </sheetView>
  </sheetViews>
  <sheetFormatPr defaultColWidth="8.85546875" defaultRowHeight="16.5" outlineLevelRow="1" x14ac:dyDescent="0.25"/>
  <cols>
    <col min="1" max="1" width="11.42578125" style="1" customWidth="1"/>
    <col min="2" max="2" width="59.42578125" style="1" customWidth="1"/>
    <col min="3" max="3" width="10.28515625" style="1" customWidth="1"/>
    <col min="4" max="4" width="13.28515625" style="1" hidden="1" customWidth="1"/>
    <col min="5" max="6" width="7.7109375" style="1" customWidth="1"/>
    <col min="7" max="7" width="9.85546875" style="1" customWidth="1"/>
    <col min="8" max="9" width="7.7109375" style="1" customWidth="1"/>
    <col min="10" max="10" width="7.7109375" style="1" hidden="1" customWidth="1"/>
    <col min="11" max="11" width="7.7109375" style="1" customWidth="1"/>
    <col min="12" max="12" width="7.7109375" style="1" hidden="1" customWidth="1"/>
    <col min="13" max="13" width="7.7109375" style="1" customWidth="1"/>
    <col min="14" max="14" width="10.42578125" style="1" customWidth="1"/>
    <col min="15" max="15" width="11.140625" style="1" customWidth="1"/>
    <col min="16" max="16" width="12.85546875" style="1" customWidth="1"/>
    <col min="17" max="16384" width="8.85546875" style="1"/>
  </cols>
  <sheetData>
    <row r="1" spans="1:18" x14ac:dyDescent="0.25">
      <c r="G1" s="74" t="s">
        <v>121</v>
      </c>
      <c r="H1" s="74"/>
    </row>
    <row r="2" spans="1:18" x14ac:dyDescent="0.25">
      <c r="C2" s="83" t="s">
        <v>100</v>
      </c>
      <c r="D2" s="83"/>
      <c r="E2" s="83"/>
      <c r="F2" s="83"/>
      <c r="G2" s="83"/>
      <c r="H2" s="83"/>
      <c r="I2" s="41"/>
      <c r="J2" s="41"/>
      <c r="K2" s="41"/>
      <c r="L2" s="41"/>
      <c r="M2" s="41"/>
      <c r="N2" s="41"/>
      <c r="O2" s="41"/>
      <c r="P2" s="41"/>
    </row>
    <row r="3" spans="1:18" x14ac:dyDescent="0.25">
      <c r="A3" s="1" t="s">
        <v>122</v>
      </c>
      <c r="C3" s="83" t="s">
        <v>101</v>
      </c>
      <c r="D3" s="83"/>
      <c r="E3" s="83"/>
      <c r="F3" s="83"/>
      <c r="G3" s="83"/>
      <c r="H3" s="83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x14ac:dyDescent="0.25">
      <c r="A4" s="24"/>
      <c r="B4" s="24"/>
      <c r="C4" s="82" t="s">
        <v>102</v>
      </c>
      <c r="D4" s="82"/>
      <c r="E4" s="82"/>
      <c r="F4" s="82"/>
      <c r="G4" s="82"/>
      <c r="H4" s="82"/>
      <c r="I4" s="60"/>
      <c r="J4" s="41"/>
      <c r="K4" s="41"/>
      <c r="L4" s="41"/>
      <c r="M4" s="41"/>
      <c r="N4" s="41"/>
      <c r="O4" s="41"/>
      <c r="P4" s="41"/>
    </row>
    <row r="5" spans="1:18" x14ac:dyDescent="0.25">
      <c r="A5" s="24"/>
      <c r="B5" s="24"/>
      <c r="C5" s="61"/>
      <c r="D5" s="61"/>
      <c r="E5" s="61"/>
      <c r="F5" s="61"/>
      <c r="G5" s="61"/>
      <c r="H5" s="61"/>
      <c r="I5" s="60"/>
      <c r="J5" s="41"/>
      <c r="K5" s="41"/>
      <c r="L5" s="41"/>
      <c r="M5" s="41"/>
      <c r="N5" s="41"/>
      <c r="O5" s="41"/>
      <c r="P5" s="41"/>
    </row>
    <row r="6" spans="1:18" ht="18" x14ac:dyDescent="0.25">
      <c r="A6" s="81" t="s">
        <v>134</v>
      </c>
      <c r="B6" s="81"/>
      <c r="C6" s="81"/>
      <c r="D6" s="81"/>
      <c r="E6" s="81"/>
      <c r="F6" s="81"/>
      <c r="G6" s="81"/>
      <c r="H6" s="81"/>
      <c r="I6" s="81"/>
      <c r="J6" s="13"/>
      <c r="K6" s="13"/>
      <c r="L6" s="13"/>
      <c r="M6" s="13"/>
      <c r="N6" s="13"/>
      <c r="O6" s="13"/>
      <c r="P6" s="13"/>
    </row>
    <row r="7" spans="1:18" ht="18" x14ac:dyDescent="0.25">
      <c r="A7" s="59"/>
      <c r="B7" s="59"/>
      <c r="C7" s="59"/>
      <c r="D7" s="59"/>
      <c r="E7" s="59"/>
      <c r="F7" s="59"/>
      <c r="G7" s="59"/>
      <c r="H7" s="59"/>
      <c r="I7" s="59"/>
      <c r="J7" s="42"/>
      <c r="K7" s="42"/>
      <c r="L7" s="42"/>
      <c r="M7" s="42"/>
      <c r="N7" s="42"/>
      <c r="O7" s="42"/>
      <c r="P7" s="42"/>
    </row>
    <row r="8" spans="1:18" x14ac:dyDescent="0.25">
      <c r="A8" s="62" t="s">
        <v>120</v>
      </c>
      <c r="B8" s="62"/>
      <c r="C8" s="24"/>
      <c r="D8" s="24"/>
      <c r="E8" s="24"/>
      <c r="F8" s="24"/>
      <c r="G8" s="24"/>
      <c r="H8" s="24"/>
      <c r="I8" s="24"/>
    </row>
    <row r="9" spans="1:18" s="2" customFormat="1" ht="42.6" customHeight="1" x14ac:dyDescent="0.25">
      <c r="A9" s="64" t="s">
        <v>99</v>
      </c>
      <c r="B9" s="65" t="s">
        <v>0</v>
      </c>
      <c r="C9" s="65" t="s">
        <v>1</v>
      </c>
      <c r="D9" s="65"/>
      <c r="E9" s="66" t="s">
        <v>5</v>
      </c>
      <c r="F9" s="67"/>
      <c r="G9" s="67"/>
      <c r="H9" s="67"/>
      <c r="I9" s="68"/>
      <c r="J9" s="69"/>
      <c r="K9" s="69"/>
      <c r="L9" s="69"/>
      <c r="M9" s="69"/>
      <c r="N9" s="69"/>
      <c r="O9" s="63"/>
      <c r="P9" s="63"/>
    </row>
    <row r="10" spans="1:18" s="3" customFormat="1" ht="25.5" x14ac:dyDescent="0.25">
      <c r="A10" s="64"/>
      <c r="B10" s="65"/>
      <c r="C10" s="65"/>
      <c r="D10" s="65"/>
      <c r="E10" s="46" t="s">
        <v>89</v>
      </c>
      <c r="F10" s="46" t="s">
        <v>90</v>
      </c>
      <c r="G10" s="46" t="s">
        <v>10</v>
      </c>
      <c r="H10" s="25" t="s">
        <v>3</v>
      </c>
      <c r="I10" s="25" t="s">
        <v>4</v>
      </c>
      <c r="J10" s="47"/>
      <c r="K10" s="47"/>
      <c r="L10" s="47"/>
      <c r="M10" s="48"/>
      <c r="N10" s="48"/>
      <c r="O10" s="48"/>
      <c r="P10" s="48"/>
    </row>
    <row r="11" spans="1:18" s="3" customFormat="1" ht="27" customHeight="1" x14ac:dyDescent="0.25">
      <c r="A11" s="70" t="s">
        <v>77</v>
      </c>
      <c r="B11" s="71"/>
      <c r="C11" s="26"/>
      <c r="D11" s="26"/>
      <c r="E11" s="26"/>
      <c r="F11" s="27"/>
      <c r="G11" s="27"/>
      <c r="H11" s="28"/>
      <c r="I11" s="28"/>
      <c r="J11" s="49"/>
      <c r="K11" s="50"/>
      <c r="L11" s="50"/>
      <c r="M11" s="49"/>
      <c r="N11" s="49"/>
      <c r="O11" s="49"/>
      <c r="P11" s="49"/>
    </row>
    <row r="12" spans="1:18" outlineLevel="1" x14ac:dyDescent="0.25">
      <c r="A12" s="29" t="s">
        <v>71</v>
      </c>
      <c r="B12" s="30" t="s">
        <v>130</v>
      </c>
      <c r="C12" s="31" t="s">
        <v>13</v>
      </c>
      <c r="D12" s="32"/>
      <c r="E12" s="32"/>
      <c r="F12" s="31"/>
      <c r="G12" s="31"/>
      <c r="H12" s="31"/>
      <c r="I12" s="31">
        <v>300</v>
      </c>
      <c r="J12" s="51"/>
      <c r="K12" s="51"/>
      <c r="L12" s="51"/>
      <c r="M12" s="51"/>
      <c r="N12" s="51"/>
      <c r="O12" s="52"/>
      <c r="P12" s="52"/>
    </row>
    <row r="13" spans="1:18" ht="30" customHeight="1" x14ac:dyDescent="0.25">
      <c r="A13" s="29"/>
      <c r="B13" s="33" t="s">
        <v>78</v>
      </c>
      <c r="C13" s="31"/>
      <c r="D13" s="32"/>
      <c r="E13" s="34">
        <f>E12</f>
        <v>0</v>
      </c>
      <c r="F13" s="34">
        <f>F12</f>
        <v>0</v>
      </c>
      <c r="G13" s="34">
        <f t="shared" ref="G13:I13" si="0">G12</f>
        <v>0</v>
      </c>
      <c r="H13" s="34">
        <f t="shared" si="0"/>
        <v>0</v>
      </c>
      <c r="I13" s="34">
        <f t="shared" si="0"/>
        <v>300</v>
      </c>
      <c r="J13" s="72"/>
      <c r="K13" s="72"/>
      <c r="L13" s="72"/>
      <c r="M13" s="72"/>
      <c r="N13" s="72"/>
      <c r="O13" s="52"/>
      <c r="P13" s="52"/>
    </row>
    <row r="14" spans="1:18" s="3" customFormat="1" ht="15.75" x14ac:dyDescent="0.25">
      <c r="A14" s="70" t="s">
        <v>79</v>
      </c>
      <c r="B14" s="71"/>
      <c r="C14" s="26"/>
      <c r="D14" s="26"/>
      <c r="E14" s="26"/>
      <c r="F14" s="27"/>
      <c r="G14" s="27"/>
      <c r="H14" s="28"/>
      <c r="I14" s="28"/>
      <c r="J14" s="49"/>
      <c r="K14" s="50"/>
      <c r="L14" s="50"/>
      <c r="M14" s="49"/>
      <c r="N14" s="49"/>
      <c r="O14" s="49"/>
      <c r="P14" s="49"/>
    </row>
    <row r="15" spans="1:18" outlineLevel="1" x14ac:dyDescent="0.25">
      <c r="A15" s="29">
        <v>40</v>
      </c>
      <c r="B15" s="30" t="s">
        <v>131</v>
      </c>
      <c r="C15" s="31" t="s">
        <v>13</v>
      </c>
      <c r="D15" s="32"/>
      <c r="E15" s="32"/>
      <c r="F15" s="31"/>
      <c r="G15" s="31"/>
      <c r="H15" s="31"/>
      <c r="I15" s="31">
        <v>10</v>
      </c>
      <c r="J15" s="51"/>
      <c r="K15" s="51"/>
      <c r="L15" s="51"/>
      <c r="M15" s="51"/>
      <c r="N15" s="51"/>
      <c r="O15" s="52"/>
      <c r="P15" s="52"/>
    </row>
    <row r="16" spans="1:18" outlineLevel="1" x14ac:dyDescent="0.25">
      <c r="A16" s="29">
        <v>40</v>
      </c>
      <c r="B16" s="30" t="s">
        <v>132</v>
      </c>
      <c r="C16" s="31">
        <v>4202574</v>
      </c>
      <c r="D16" s="32"/>
      <c r="E16" s="32"/>
      <c r="F16" s="31">
        <v>50</v>
      </c>
      <c r="G16" s="31"/>
      <c r="H16" s="31"/>
      <c r="I16" s="31"/>
      <c r="J16" s="51"/>
      <c r="K16" s="51"/>
      <c r="L16" s="51"/>
      <c r="M16" s="51"/>
      <c r="N16" s="51"/>
      <c r="O16" s="52"/>
      <c r="P16" s="52"/>
    </row>
    <row r="17" spans="1:16" outlineLevel="1" x14ac:dyDescent="0.25">
      <c r="A17" s="29">
        <v>40</v>
      </c>
      <c r="B17" s="30" t="s">
        <v>133</v>
      </c>
      <c r="C17" s="31">
        <v>4202594</v>
      </c>
      <c r="D17" s="32"/>
      <c r="E17" s="32"/>
      <c r="F17" s="31">
        <v>20</v>
      </c>
      <c r="G17" s="31"/>
      <c r="H17" s="31"/>
      <c r="I17" s="31"/>
      <c r="J17" s="51"/>
      <c r="K17" s="51"/>
      <c r="L17" s="51"/>
      <c r="M17" s="51"/>
      <c r="N17" s="51"/>
      <c r="O17" s="52"/>
      <c r="P17" s="52"/>
    </row>
    <row r="18" spans="1:16" ht="14.45" customHeight="1" x14ac:dyDescent="0.25">
      <c r="A18" s="29"/>
      <c r="B18" s="33" t="s">
        <v>78</v>
      </c>
      <c r="C18" s="31"/>
      <c r="D18" s="32"/>
      <c r="E18" s="34">
        <f>SUM(E15:E17)</f>
        <v>0</v>
      </c>
      <c r="F18" s="34">
        <f>SUM(F15:F17)</f>
        <v>70</v>
      </c>
      <c r="G18" s="34">
        <f t="shared" ref="G18:I18" si="1">SUM(G15:G17)</f>
        <v>0</v>
      </c>
      <c r="H18" s="34">
        <f t="shared" si="1"/>
        <v>0</v>
      </c>
      <c r="I18" s="34">
        <f t="shared" si="1"/>
        <v>10</v>
      </c>
      <c r="J18" s="72"/>
      <c r="K18" s="72"/>
      <c r="L18" s="72"/>
      <c r="M18" s="72"/>
      <c r="N18" s="72"/>
      <c r="O18" s="52"/>
      <c r="P18" s="52"/>
    </row>
    <row r="19" spans="1:16" s="3" customFormat="1" ht="15.75" x14ac:dyDescent="0.25">
      <c r="A19" s="70" t="s">
        <v>80</v>
      </c>
      <c r="B19" s="71"/>
      <c r="C19" s="26"/>
      <c r="D19" s="26"/>
      <c r="E19" s="26"/>
      <c r="F19" s="27"/>
      <c r="G19" s="27"/>
      <c r="H19" s="28"/>
      <c r="I19" s="28"/>
      <c r="J19" s="49"/>
      <c r="K19" s="50"/>
      <c r="L19" s="50"/>
      <c r="M19" s="49"/>
      <c r="N19" s="49"/>
      <c r="O19" s="49"/>
      <c r="P19" s="49"/>
    </row>
    <row r="20" spans="1:16" outlineLevel="1" x14ac:dyDescent="0.25">
      <c r="A20" s="29">
        <v>41</v>
      </c>
      <c r="B20" s="30" t="s">
        <v>25</v>
      </c>
      <c r="C20" s="31">
        <v>4205084</v>
      </c>
      <c r="D20" s="32"/>
      <c r="E20" s="32"/>
      <c r="F20" s="31">
        <v>5</v>
      </c>
      <c r="G20" s="31"/>
      <c r="H20" s="31"/>
      <c r="I20" s="31"/>
      <c r="J20" s="51"/>
      <c r="K20" s="51"/>
      <c r="L20" s="51"/>
      <c r="M20" s="51"/>
      <c r="N20" s="51"/>
      <c r="O20" s="52"/>
      <c r="P20" s="52"/>
    </row>
    <row r="21" spans="1:16" outlineLevel="1" x14ac:dyDescent="0.25">
      <c r="A21" s="29">
        <v>41</v>
      </c>
      <c r="B21" s="30" t="s">
        <v>26</v>
      </c>
      <c r="C21" s="31">
        <v>4205163</v>
      </c>
      <c r="D21" s="32"/>
      <c r="E21" s="32"/>
      <c r="F21" s="31">
        <v>5</v>
      </c>
      <c r="G21" s="31"/>
      <c r="H21" s="31"/>
      <c r="I21" s="31"/>
      <c r="J21" s="51"/>
      <c r="K21" s="51"/>
      <c r="L21" s="51"/>
      <c r="M21" s="51"/>
      <c r="N21" s="51"/>
      <c r="O21" s="52"/>
      <c r="P21" s="52"/>
    </row>
    <row r="22" spans="1:16" outlineLevel="1" x14ac:dyDescent="0.25">
      <c r="A22" s="29">
        <v>41</v>
      </c>
      <c r="B22" s="30" t="s">
        <v>27</v>
      </c>
      <c r="C22" s="31">
        <v>4202307</v>
      </c>
      <c r="D22" s="32"/>
      <c r="E22" s="32"/>
      <c r="F22" s="31">
        <v>2</v>
      </c>
      <c r="G22" s="31"/>
      <c r="H22" s="31"/>
      <c r="I22" s="31"/>
      <c r="J22" s="51"/>
      <c r="K22" s="51"/>
      <c r="L22" s="51"/>
      <c r="M22" s="51"/>
      <c r="N22" s="51"/>
      <c r="O22" s="52"/>
      <c r="P22" s="52"/>
    </row>
    <row r="23" spans="1:16" outlineLevel="1" x14ac:dyDescent="0.25">
      <c r="A23" s="29">
        <v>41</v>
      </c>
      <c r="B23" s="30" t="s">
        <v>28</v>
      </c>
      <c r="C23" s="31">
        <v>4205876</v>
      </c>
      <c r="D23" s="32"/>
      <c r="E23" s="32"/>
      <c r="F23" s="31">
        <v>2</v>
      </c>
      <c r="G23" s="31"/>
      <c r="H23" s="31"/>
      <c r="I23" s="31"/>
      <c r="J23" s="51"/>
      <c r="K23" s="51"/>
      <c r="L23" s="51"/>
      <c r="M23" s="51"/>
      <c r="N23" s="51"/>
      <c r="O23" s="52"/>
      <c r="P23" s="52"/>
    </row>
    <row r="24" spans="1:16" outlineLevel="1" x14ac:dyDescent="0.25">
      <c r="A24" s="29">
        <v>41</v>
      </c>
      <c r="B24" s="30" t="s">
        <v>29</v>
      </c>
      <c r="C24" s="31">
        <v>4202341</v>
      </c>
      <c r="D24" s="32"/>
      <c r="E24" s="32"/>
      <c r="F24" s="31">
        <v>8</v>
      </c>
      <c r="G24" s="31"/>
      <c r="H24" s="31"/>
      <c r="I24" s="31"/>
      <c r="J24" s="51"/>
      <c r="K24" s="51"/>
      <c r="L24" s="51"/>
      <c r="M24" s="51"/>
      <c r="N24" s="51"/>
      <c r="O24" s="52"/>
      <c r="P24" s="52"/>
    </row>
    <row r="25" spans="1:16" outlineLevel="1" x14ac:dyDescent="0.25">
      <c r="A25" s="29">
        <v>41</v>
      </c>
      <c r="B25" s="30" t="s">
        <v>30</v>
      </c>
      <c r="C25" s="31">
        <v>4202314</v>
      </c>
      <c r="D25" s="32"/>
      <c r="E25" s="32"/>
      <c r="F25" s="31">
        <v>8</v>
      </c>
      <c r="G25" s="31"/>
      <c r="H25" s="31"/>
      <c r="I25" s="31"/>
      <c r="J25" s="51"/>
      <c r="K25" s="51"/>
      <c r="L25" s="51"/>
      <c r="M25" s="51"/>
      <c r="N25" s="51"/>
      <c r="O25" s="52"/>
      <c r="P25" s="52"/>
    </row>
    <row r="26" spans="1:16" outlineLevel="1" x14ac:dyDescent="0.25">
      <c r="A26" s="29">
        <v>41</v>
      </c>
      <c r="B26" s="30" t="s">
        <v>31</v>
      </c>
      <c r="C26" s="31">
        <v>4210230</v>
      </c>
      <c r="D26" s="32"/>
      <c r="E26" s="32"/>
      <c r="F26" s="31">
        <v>10</v>
      </c>
      <c r="G26" s="31"/>
      <c r="H26" s="31"/>
      <c r="I26" s="31"/>
      <c r="J26" s="51"/>
      <c r="K26" s="51"/>
      <c r="L26" s="51"/>
      <c r="M26" s="51"/>
      <c r="N26" s="51"/>
      <c r="O26" s="52"/>
      <c r="P26" s="52"/>
    </row>
    <row r="27" spans="1:16" outlineLevel="1" x14ac:dyDescent="0.25">
      <c r="A27" s="29">
        <v>41</v>
      </c>
      <c r="B27" s="30" t="s">
        <v>32</v>
      </c>
      <c r="C27" s="31">
        <v>4202358</v>
      </c>
      <c r="D27" s="32"/>
      <c r="E27" s="32"/>
      <c r="F27" s="31"/>
      <c r="G27" s="31"/>
      <c r="H27" s="31">
        <v>10</v>
      </c>
      <c r="I27" s="31"/>
      <c r="J27" s="51"/>
      <c r="K27" s="51"/>
      <c r="L27" s="51"/>
      <c r="M27" s="51"/>
      <c r="N27" s="51"/>
      <c r="O27" s="52"/>
      <c r="P27" s="52"/>
    </row>
    <row r="28" spans="1:16" ht="14.45" customHeight="1" x14ac:dyDescent="0.25">
      <c r="A28" s="29"/>
      <c r="B28" s="33" t="s">
        <v>78</v>
      </c>
      <c r="C28" s="31"/>
      <c r="D28" s="32"/>
      <c r="E28" s="34">
        <f>SUM(E20:E27)</f>
        <v>0</v>
      </c>
      <c r="F28" s="34">
        <f>SUM(F20:F27)</f>
        <v>40</v>
      </c>
      <c r="G28" s="34">
        <f t="shared" ref="G28:I28" si="2">SUM(G20:G27)</f>
        <v>0</v>
      </c>
      <c r="H28" s="34">
        <f t="shared" si="2"/>
        <v>10</v>
      </c>
      <c r="I28" s="34">
        <f t="shared" si="2"/>
        <v>0</v>
      </c>
      <c r="J28" s="72"/>
      <c r="K28" s="72"/>
      <c r="L28" s="72"/>
      <c r="M28" s="72"/>
      <c r="N28" s="72"/>
      <c r="O28" s="52"/>
      <c r="P28" s="52"/>
    </row>
    <row r="29" spans="1:16" s="3" customFormat="1" ht="15.75" x14ac:dyDescent="0.25">
      <c r="A29" s="70" t="s">
        <v>81</v>
      </c>
      <c r="B29" s="71"/>
      <c r="C29" s="26"/>
      <c r="D29" s="26"/>
      <c r="E29" s="26"/>
      <c r="F29" s="27"/>
      <c r="G29" s="27"/>
      <c r="H29" s="28"/>
      <c r="I29" s="28"/>
      <c r="J29" s="49"/>
      <c r="K29" s="50"/>
      <c r="L29" s="50"/>
      <c r="M29" s="49"/>
      <c r="N29" s="49"/>
      <c r="O29" s="49"/>
      <c r="P29" s="49"/>
    </row>
    <row r="30" spans="1:16" outlineLevel="1" x14ac:dyDescent="0.25">
      <c r="A30" s="29">
        <v>43</v>
      </c>
      <c r="B30" s="30" t="s">
        <v>14</v>
      </c>
      <c r="C30" s="31" t="s">
        <v>13</v>
      </c>
      <c r="D30" s="32"/>
      <c r="E30" s="35">
        <v>15</v>
      </c>
      <c r="F30" s="31"/>
      <c r="G30" s="31"/>
      <c r="H30" s="31"/>
      <c r="I30" s="31"/>
      <c r="J30" s="51"/>
      <c r="K30" s="51"/>
      <c r="L30" s="51"/>
      <c r="M30" s="51"/>
      <c r="N30" s="51"/>
      <c r="O30" s="52"/>
      <c r="P30" s="52"/>
    </row>
    <row r="31" spans="1:16" outlineLevel="1" x14ac:dyDescent="0.25">
      <c r="A31" s="29">
        <v>43</v>
      </c>
      <c r="B31" s="30" t="s">
        <v>103</v>
      </c>
      <c r="C31" s="31">
        <v>4209560</v>
      </c>
      <c r="D31" s="36"/>
      <c r="E31" s="37"/>
      <c r="F31" s="38"/>
      <c r="G31" s="29">
        <v>0</v>
      </c>
      <c r="H31" s="38"/>
      <c r="I31" s="38"/>
      <c r="J31" s="51"/>
      <c r="K31" s="51"/>
      <c r="L31" s="51"/>
      <c r="M31" s="51"/>
      <c r="N31" s="51"/>
      <c r="O31" s="53"/>
      <c r="P31" s="53"/>
    </row>
    <row r="32" spans="1:16" outlineLevel="1" x14ac:dyDescent="0.25">
      <c r="A32" s="29">
        <v>43</v>
      </c>
      <c r="B32" s="30" t="s">
        <v>103</v>
      </c>
      <c r="C32" s="31">
        <v>4207901</v>
      </c>
      <c r="D32" s="36"/>
      <c r="E32" s="37"/>
      <c r="F32" s="38"/>
      <c r="G32" s="29">
        <v>0</v>
      </c>
      <c r="H32" s="38"/>
      <c r="I32" s="38"/>
      <c r="J32" s="51"/>
      <c r="K32" s="51"/>
      <c r="L32" s="51"/>
      <c r="M32" s="51"/>
      <c r="N32" s="51"/>
      <c r="O32" s="53"/>
      <c r="P32" s="53"/>
    </row>
    <row r="33" spans="1:16" outlineLevel="1" x14ac:dyDescent="0.25">
      <c r="A33" s="29">
        <v>43</v>
      </c>
      <c r="B33" s="30" t="s">
        <v>104</v>
      </c>
      <c r="C33" s="31">
        <v>4202011</v>
      </c>
      <c r="D33" s="36"/>
      <c r="E33" s="37"/>
      <c r="F33" s="38"/>
      <c r="G33" s="29">
        <v>0</v>
      </c>
      <c r="H33" s="38"/>
      <c r="I33" s="38"/>
      <c r="J33" s="51"/>
      <c r="K33" s="51"/>
      <c r="L33" s="51"/>
      <c r="M33" s="51"/>
      <c r="N33" s="51"/>
      <c r="O33" s="53"/>
      <c r="P33" s="53"/>
    </row>
    <row r="34" spans="1:16" outlineLevel="1" x14ac:dyDescent="0.25">
      <c r="A34" s="29">
        <v>43</v>
      </c>
      <c r="B34" s="30" t="s">
        <v>105</v>
      </c>
      <c r="C34" s="31">
        <v>4202048</v>
      </c>
      <c r="D34" s="36"/>
      <c r="E34" s="37"/>
      <c r="F34" s="38"/>
      <c r="G34" s="29">
        <v>0</v>
      </c>
      <c r="H34" s="38"/>
      <c r="I34" s="38"/>
      <c r="J34" s="51"/>
      <c r="K34" s="51"/>
      <c r="L34" s="51"/>
      <c r="M34" s="51"/>
      <c r="N34" s="51"/>
      <c r="O34" s="53"/>
      <c r="P34" s="53"/>
    </row>
    <row r="35" spans="1:16" outlineLevel="1" x14ac:dyDescent="0.25">
      <c r="A35" s="29">
        <v>43</v>
      </c>
      <c r="B35" s="30" t="s">
        <v>69</v>
      </c>
      <c r="C35" s="31">
        <v>4209583</v>
      </c>
      <c r="D35" s="36"/>
      <c r="E35" s="37"/>
      <c r="F35" s="38"/>
      <c r="G35" s="29">
        <v>0</v>
      </c>
      <c r="H35" s="38"/>
      <c r="I35" s="38"/>
      <c r="J35" s="51"/>
      <c r="K35" s="51"/>
      <c r="L35" s="51"/>
      <c r="M35" s="51"/>
      <c r="N35" s="51"/>
      <c r="O35" s="53"/>
      <c r="P35" s="53"/>
    </row>
    <row r="36" spans="1:16" outlineLevel="1" x14ac:dyDescent="0.25">
      <c r="A36" s="29">
        <v>43</v>
      </c>
      <c r="B36" s="30" t="s">
        <v>106</v>
      </c>
      <c r="C36" s="31">
        <v>4211900</v>
      </c>
      <c r="D36" s="36"/>
      <c r="E36" s="37"/>
      <c r="F36" s="38"/>
      <c r="G36" s="29">
        <v>0</v>
      </c>
      <c r="H36" s="38"/>
      <c r="I36" s="38"/>
      <c r="J36" s="51"/>
      <c r="K36" s="51"/>
      <c r="L36" s="51"/>
      <c r="M36" s="51"/>
      <c r="N36" s="51"/>
      <c r="O36" s="53"/>
      <c r="P36" s="53"/>
    </row>
    <row r="37" spans="1:16" outlineLevel="1" x14ac:dyDescent="0.25">
      <c r="A37" s="29">
        <v>43</v>
      </c>
      <c r="B37" s="30" t="s">
        <v>117</v>
      </c>
      <c r="C37" s="31" t="s">
        <v>16</v>
      </c>
      <c r="D37" s="32"/>
      <c r="E37" s="35"/>
      <c r="F37" s="38"/>
      <c r="G37" s="29">
        <v>3</v>
      </c>
      <c r="H37" s="38"/>
      <c r="I37" s="38"/>
      <c r="J37" s="51"/>
      <c r="K37" s="51"/>
      <c r="L37" s="51"/>
      <c r="M37" s="51"/>
      <c r="N37" s="51"/>
      <c r="O37" s="53"/>
      <c r="P37" s="53"/>
    </row>
    <row r="38" spans="1:16" ht="14.45" customHeight="1" x14ac:dyDescent="0.25">
      <c r="A38" s="29"/>
      <c r="B38" s="33" t="s">
        <v>78</v>
      </c>
      <c r="C38" s="31"/>
      <c r="D38" s="32"/>
      <c r="E38" s="34">
        <v>15</v>
      </c>
      <c r="F38" s="34">
        <f>SUM(F30:F36)</f>
        <v>0</v>
      </c>
      <c r="G38" s="34">
        <f>SUM(G30:G37)</f>
        <v>3</v>
      </c>
      <c r="H38" s="34">
        <f t="shared" ref="H38:I38" si="3">SUM(H30:H36)</f>
        <v>0</v>
      </c>
      <c r="I38" s="34">
        <f t="shared" si="3"/>
        <v>0</v>
      </c>
      <c r="J38" s="73"/>
      <c r="K38" s="73"/>
      <c r="L38" s="73"/>
      <c r="M38" s="73"/>
      <c r="N38" s="73"/>
      <c r="O38" s="52"/>
      <c r="P38" s="52"/>
    </row>
    <row r="39" spans="1:16" s="3" customFormat="1" ht="15.75" x14ac:dyDescent="0.25">
      <c r="A39" s="70" t="s">
        <v>82</v>
      </c>
      <c r="B39" s="71"/>
      <c r="C39" s="26"/>
      <c r="D39" s="26"/>
      <c r="E39" s="26"/>
      <c r="F39" s="27"/>
      <c r="G39" s="27"/>
      <c r="H39" s="28"/>
      <c r="I39" s="28"/>
      <c r="J39" s="49"/>
      <c r="K39" s="50"/>
      <c r="L39" s="50"/>
      <c r="M39" s="49"/>
      <c r="N39" s="49"/>
      <c r="O39" s="49"/>
      <c r="P39" s="49"/>
    </row>
    <row r="40" spans="1:16" outlineLevel="1" x14ac:dyDescent="0.25">
      <c r="A40" s="29">
        <v>44</v>
      </c>
      <c r="B40" s="38" t="s">
        <v>46</v>
      </c>
      <c r="C40" s="31">
        <v>4209201</v>
      </c>
      <c r="D40" s="32"/>
      <c r="E40" s="32"/>
      <c r="F40" s="31"/>
      <c r="G40" s="31">
        <v>5</v>
      </c>
      <c r="H40" s="31"/>
      <c r="I40" s="31"/>
      <c r="J40" s="51"/>
      <c r="K40" s="51"/>
      <c r="L40" s="51"/>
      <c r="M40" s="51"/>
      <c r="N40" s="51"/>
      <c r="O40" s="52"/>
      <c r="P40" s="52"/>
    </row>
    <row r="41" spans="1:16" outlineLevel="1" x14ac:dyDescent="0.25">
      <c r="A41" s="29">
        <v>44</v>
      </c>
      <c r="B41" s="38" t="s">
        <v>47</v>
      </c>
      <c r="C41" s="31">
        <v>4201787</v>
      </c>
      <c r="D41" s="32"/>
      <c r="E41" s="32"/>
      <c r="F41" s="31"/>
      <c r="G41" s="31">
        <v>5</v>
      </c>
      <c r="H41" s="31"/>
      <c r="I41" s="31"/>
      <c r="J41" s="51"/>
      <c r="K41" s="51"/>
      <c r="L41" s="51"/>
      <c r="M41" s="51"/>
      <c r="N41" s="51"/>
      <c r="O41" s="52"/>
      <c r="P41" s="52"/>
    </row>
    <row r="42" spans="1:16" outlineLevel="1" x14ac:dyDescent="0.25">
      <c r="A42" s="29">
        <v>44</v>
      </c>
      <c r="B42" s="38" t="s">
        <v>47</v>
      </c>
      <c r="C42" s="31">
        <v>4201786</v>
      </c>
      <c r="D42" s="32"/>
      <c r="E42" s="32"/>
      <c r="F42" s="31"/>
      <c r="G42" s="31">
        <v>5</v>
      </c>
      <c r="H42" s="31"/>
      <c r="I42" s="31"/>
      <c r="J42" s="51"/>
      <c r="K42" s="51"/>
      <c r="L42" s="51"/>
      <c r="M42" s="51"/>
      <c r="N42" s="51"/>
      <c r="O42" s="52"/>
      <c r="P42" s="52"/>
    </row>
    <row r="43" spans="1:16" outlineLevel="1" x14ac:dyDescent="0.25">
      <c r="A43" s="29">
        <v>44</v>
      </c>
      <c r="B43" s="38" t="s">
        <v>47</v>
      </c>
      <c r="C43" s="31">
        <v>4201788</v>
      </c>
      <c r="D43" s="32"/>
      <c r="E43" s="32"/>
      <c r="F43" s="31"/>
      <c r="G43" s="31">
        <v>5</v>
      </c>
      <c r="H43" s="31"/>
      <c r="I43" s="31"/>
      <c r="J43" s="51"/>
      <c r="K43" s="51"/>
      <c r="L43" s="51"/>
      <c r="M43" s="51"/>
      <c r="N43" s="51"/>
      <c r="O43" s="52"/>
      <c r="P43" s="52"/>
    </row>
    <row r="44" spans="1:16" outlineLevel="1" x14ac:dyDescent="0.25">
      <c r="A44" s="29">
        <v>44</v>
      </c>
      <c r="B44" s="38" t="s">
        <v>47</v>
      </c>
      <c r="C44" s="31">
        <v>4201785</v>
      </c>
      <c r="D44" s="32"/>
      <c r="E44" s="32"/>
      <c r="F44" s="31"/>
      <c r="G44" s="31">
        <v>5</v>
      </c>
      <c r="H44" s="31"/>
      <c r="I44" s="31"/>
      <c r="J44" s="51"/>
      <c r="K44" s="51"/>
      <c r="L44" s="51"/>
      <c r="M44" s="51"/>
      <c r="N44" s="51"/>
      <c r="O44" s="52"/>
      <c r="P44" s="52"/>
    </row>
    <row r="45" spans="1:16" outlineLevel="1" x14ac:dyDescent="0.25">
      <c r="A45" s="29">
        <v>44</v>
      </c>
      <c r="B45" s="38" t="s">
        <v>48</v>
      </c>
      <c r="C45" s="31">
        <v>4201936</v>
      </c>
      <c r="D45" s="32"/>
      <c r="E45" s="32"/>
      <c r="F45" s="31"/>
      <c r="G45" s="31">
        <v>5</v>
      </c>
      <c r="H45" s="31"/>
      <c r="I45" s="31"/>
      <c r="J45" s="51"/>
      <c r="K45" s="51"/>
      <c r="L45" s="51"/>
      <c r="M45" s="51"/>
      <c r="N45" s="51"/>
      <c r="O45" s="52"/>
      <c r="P45" s="52"/>
    </row>
    <row r="46" spans="1:16" outlineLevel="1" x14ac:dyDescent="0.25">
      <c r="A46" s="29">
        <v>44</v>
      </c>
      <c r="B46" s="38" t="s">
        <v>46</v>
      </c>
      <c r="C46" s="31">
        <v>4204241</v>
      </c>
      <c r="D46" s="32"/>
      <c r="E46" s="32"/>
      <c r="F46" s="31"/>
      <c r="G46" s="31">
        <v>5</v>
      </c>
      <c r="H46" s="31"/>
      <c r="I46" s="31"/>
      <c r="J46" s="51"/>
      <c r="K46" s="51"/>
      <c r="L46" s="51"/>
      <c r="M46" s="51"/>
      <c r="N46" s="51"/>
      <c r="O46" s="52"/>
      <c r="P46" s="52"/>
    </row>
    <row r="47" spans="1:16" outlineLevel="1" x14ac:dyDescent="0.25">
      <c r="A47" s="29">
        <v>44</v>
      </c>
      <c r="B47" s="38" t="s">
        <v>47</v>
      </c>
      <c r="C47" s="31">
        <v>4204331</v>
      </c>
      <c r="D47" s="32"/>
      <c r="E47" s="32"/>
      <c r="F47" s="38"/>
      <c r="G47" s="29">
        <v>5</v>
      </c>
      <c r="H47" s="38"/>
      <c r="I47" s="38"/>
      <c r="J47" s="51"/>
      <c r="K47" s="51"/>
      <c r="L47" s="51"/>
      <c r="M47" s="51"/>
      <c r="N47" s="51"/>
      <c r="O47" s="53"/>
      <c r="P47" s="53"/>
    </row>
    <row r="48" spans="1:16" outlineLevel="1" x14ac:dyDescent="0.25">
      <c r="A48" s="29">
        <v>44</v>
      </c>
      <c r="B48" s="38" t="s">
        <v>107</v>
      </c>
      <c r="C48" s="31">
        <v>4205763</v>
      </c>
      <c r="D48" s="32"/>
      <c r="E48" s="32"/>
      <c r="F48" s="38"/>
      <c r="G48" s="29">
        <v>5</v>
      </c>
      <c r="H48" s="38"/>
      <c r="I48" s="38"/>
      <c r="J48" s="51"/>
      <c r="K48" s="51"/>
      <c r="L48" s="51"/>
      <c r="M48" s="51"/>
      <c r="N48" s="51"/>
      <c r="O48" s="53"/>
      <c r="P48" s="53"/>
    </row>
    <row r="49" spans="1:16" outlineLevel="1" x14ac:dyDescent="0.25">
      <c r="A49" s="29">
        <v>44</v>
      </c>
      <c r="B49" s="38" t="s">
        <v>50</v>
      </c>
      <c r="C49" s="31">
        <v>4205762</v>
      </c>
      <c r="D49" s="32"/>
      <c r="E49" s="32"/>
      <c r="F49" s="38"/>
      <c r="G49" s="29">
        <v>5</v>
      </c>
      <c r="H49" s="38"/>
      <c r="I49" s="38"/>
      <c r="J49" s="51"/>
      <c r="K49" s="51"/>
      <c r="L49" s="51"/>
      <c r="M49" s="51"/>
      <c r="N49" s="51"/>
      <c r="O49" s="53"/>
      <c r="P49" s="53"/>
    </row>
    <row r="50" spans="1:16" outlineLevel="1" x14ac:dyDescent="0.25">
      <c r="A50" s="29">
        <v>44</v>
      </c>
      <c r="B50" s="38" t="s">
        <v>51</v>
      </c>
      <c r="C50" s="31">
        <v>4202182</v>
      </c>
      <c r="D50" s="32"/>
      <c r="E50" s="32"/>
      <c r="F50" s="38"/>
      <c r="G50" s="29">
        <v>5</v>
      </c>
      <c r="H50" s="38"/>
      <c r="I50" s="38"/>
      <c r="J50" s="51"/>
      <c r="K50" s="51"/>
      <c r="L50" s="51"/>
      <c r="M50" s="51"/>
      <c r="N50" s="51"/>
      <c r="O50" s="53"/>
      <c r="P50" s="53"/>
    </row>
    <row r="51" spans="1:16" outlineLevel="1" x14ac:dyDescent="0.25">
      <c r="A51" s="29">
        <v>44</v>
      </c>
      <c r="B51" s="30" t="s">
        <v>53</v>
      </c>
      <c r="C51" s="31">
        <v>4509136</v>
      </c>
      <c r="D51" s="32"/>
      <c r="E51" s="32"/>
      <c r="F51" s="29"/>
      <c r="G51" s="29"/>
      <c r="H51" s="38"/>
      <c r="I51" s="38"/>
      <c r="J51" s="51"/>
      <c r="K51" s="51"/>
      <c r="L51" s="51"/>
      <c r="M51" s="51"/>
      <c r="N51" s="51"/>
      <c r="O51" s="53"/>
      <c r="P51" s="53"/>
    </row>
    <row r="52" spans="1:16" outlineLevel="1" x14ac:dyDescent="0.25">
      <c r="A52" s="29">
        <v>44</v>
      </c>
      <c r="B52" s="30" t="s">
        <v>54</v>
      </c>
      <c r="C52" s="31">
        <v>4509132</v>
      </c>
      <c r="D52" s="32"/>
      <c r="E52" s="32"/>
      <c r="F52" s="29"/>
      <c r="G52" s="29"/>
      <c r="H52" s="38"/>
      <c r="I52" s="38"/>
      <c r="J52" s="51"/>
      <c r="K52" s="51"/>
      <c r="L52" s="51"/>
      <c r="M52" s="51"/>
      <c r="N52" s="51"/>
      <c r="O52" s="53"/>
      <c r="P52" s="53"/>
    </row>
    <row r="53" spans="1:16" outlineLevel="1" x14ac:dyDescent="0.25">
      <c r="A53" s="29">
        <v>44</v>
      </c>
      <c r="B53" s="30" t="s">
        <v>55</v>
      </c>
      <c r="C53" s="31">
        <v>4509135</v>
      </c>
      <c r="D53" s="32"/>
      <c r="E53" s="32"/>
      <c r="F53" s="29"/>
      <c r="G53" s="29"/>
      <c r="H53" s="38"/>
      <c r="I53" s="38"/>
      <c r="J53" s="51"/>
      <c r="K53" s="51"/>
      <c r="L53" s="51"/>
      <c r="M53" s="51"/>
      <c r="N53" s="51"/>
      <c r="O53" s="53"/>
      <c r="P53" s="53"/>
    </row>
    <row r="54" spans="1:16" outlineLevel="1" x14ac:dyDescent="0.25">
      <c r="A54" s="29">
        <v>44</v>
      </c>
      <c r="B54" s="30" t="s">
        <v>56</v>
      </c>
      <c r="C54" s="31">
        <v>4509138</v>
      </c>
      <c r="D54" s="32"/>
      <c r="E54" s="32"/>
      <c r="F54" s="29"/>
      <c r="G54" s="29"/>
      <c r="H54" s="38"/>
      <c r="I54" s="38"/>
      <c r="J54" s="51"/>
      <c r="K54" s="51"/>
      <c r="L54" s="51"/>
      <c r="M54" s="51"/>
      <c r="N54" s="51"/>
      <c r="O54" s="53"/>
      <c r="P54" s="53"/>
    </row>
    <row r="55" spans="1:16" outlineLevel="1" x14ac:dyDescent="0.25">
      <c r="A55" s="29">
        <v>44</v>
      </c>
      <c r="B55" s="30" t="s">
        <v>57</v>
      </c>
      <c r="C55" s="31">
        <v>4509131</v>
      </c>
      <c r="D55" s="32"/>
      <c r="E55" s="32"/>
      <c r="F55" s="29">
        <v>1</v>
      </c>
      <c r="G55" s="29"/>
      <c r="H55" s="38"/>
      <c r="I55" s="38"/>
      <c r="J55" s="51"/>
      <c r="K55" s="51"/>
      <c r="L55" s="51"/>
      <c r="M55" s="51"/>
      <c r="N55" s="51"/>
      <c r="O55" s="53"/>
      <c r="P55" s="53"/>
    </row>
    <row r="56" spans="1:16" outlineLevel="1" x14ac:dyDescent="0.25">
      <c r="A56" s="29">
        <v>44</v>
      </c>
      <c r="B56" s="30" t="s">
        <v>58</v>
      </c>
      <c r="C56" s="31">
        <v>4509133</v>
      </c>
      <c r="D56" s="32"/>
      <c r="E56" s="32"/>
      <c r="F56" s="29">
        <v>1</v>
      </c>
      <c r="G56" s="29"/>
      <c r="H56" s="38"/>
      <c r="I56" s="38"/>
      <c r="J56" s="51"/>
      <c r="K56" s="51"/>
      <c r="L56" s="51"/>
      <c r="M56" s="51"/>
      <c r="N56" s="51"/>
      <c r="O56" s="53"/>
      <c r="P56" s="53"/>
    </row>
    <row r="57" spans="1:16" outlineLevel="1" x14ac:dyDescent="0.25">
      <c r="A57" s="29">
        <v>44</v>
      </c>
      <c r="B57" s="30" t="s">
        <v>59</v>
      </c>
      <c r="C57" s="31">
        <v>4509139</v>
      </c>
      <c r="D57" s="32"/>
      <c r="E57" s="32"/>
      <c r="F57" s="29">
        <v>1</v>
      </c>
      <c r="G57" s="29"/>
      <c r="H57" s="38"/>
      <c r="I57" s="38"/>
      <c r="J57" s="51"/>
      <c r="K57" s="51"/>
      <c r="L57" s="51"/>
      <c r="M57" s="51"/>
      <c r="N57" s="51"/>
      <c r="O57" s="53"/>
      <c r="P57" s="53"/>
    </row>
    <row r="58" spans="1:16" outlineLevel="1" x14ac:dyDescent="0.25">
      <c r="A58" s="29">
        <v>44</v>
      </c>
      <c r="B58" s="30" t="s">
        <v>60</v>
      </c>
      <c r="C58" s="31">
        <v>4509137</v>
      </c>
      <c r="D58" s="32"/>
      <c r="E58" s="32"/>
      <c r="F58" s="29">
        <v>1</v>
      </c>
      <c r="G58" s="29"/>
      <c r="H58" s="38"/>
      <c r="I58" s="38"/>
      <c r="J58" s="51"/>
      <c r="K58" s="51"/>
      <c r="L58" s="51"/>
      <c r="M58" s="51"/>
      <c r="N58" s="51"/>
      <c r="O58" s="53"/>
      <c r="P58" s="53"/>
    </row>
    <row r="59" spans="1:16" outlineLevel="1" x14ac:dyDescent="0.25">
      <c r="A59" s="29">
        <v>44</v>
      </c>
      <c r="B59" s="30" t="s">
        <v>60</v>
      </c>
      <c r="C59" s="31">
        <v>4509134</v>
      </c>
      <c r="D59" s="32"/>
      <c r="E59" s="32"/>
      <c r="F59" s="29">
        <v>1</v>
      </c>
      <c r="G59" s="29"/>
      <c r="H59" s="38"/>
      <c r="I59" s="38"/>
      <c r="J59" s="51"/>
      <c r="K59" s="51"/>
      <c r="L59" s="51"/>
      <c r="M59" s="51"/>
      <c r="N59" s="51"/>
      <c r="O59" s="53"/>
      <c r="P59" s="53"/>
    </row>
    <row r="60" spans="1:16" outlineLevel="1" x14ac:dyDescent="0.25">
      <c r="A60" s="29">
        <v>44</v>
      </c>
      <c r="B60" s="30" t="s">
        <v>61</v>
      </c>
      <c r="C60" s="31">
        <v>4509147</v>
      </c>
      <c r="D60" s="32"/>
      <c r="E60" s="32"/>
      <c r="F60" s="29"/>
      <c r="G60" s="29"/>
      <c r="H60" s="38"/>
      <c r="I60" s="38"/>
      <c r="J60" s="51"/>
      <c r="K60" s="51"/>
      <c r="L60" s="51"/>
      <c r="M60" s="51"/>
      <c r="N60" s="51"/>
      <c r="O60" s="53"/>
      <c r="P60" s="53"/>
    </row>
    <row r="61" spans="1:16" outlineLevel="1" x14ac:dyDescent="0.25">
      <c r="A61" s="29">
        <v>44</v>
      </c>
      <c r="B61" s="30" t="s">
        <v>62</v>
      </c>
      <c r="C61" s="31">
        <v>4509146</v>
      </c>
      <c r="D61" s="32"/>
      <c r="E61" s="32"/>
      <c r="F61" s="29"/>
      <c r="G61" s="29"/>
      <c r="H61" s="38"/>
      <c r="I61" s="38"/>
      <c r="J61" s="51"/>
      <c r="K61" s="51"/>
      <c r="L61" s="51"/>
      <c r="M61" s="51"/>
      <c r="N61" s="51"/>
      <c r="O61" s="53"/>
      <c r="P61" s="53"/>
    </row>
    <row r="62" spans="1:16" outlineLevel="1" x14ac:dyDescent="0.25">
      <c r="A62" s="29">
        <v>44</v>
      </c>
      <c r="B62" s="30" t="s">
        <v>63</v>
      </c>
      <c r="C62" s="31">
        <v>4509541</v>
      </c>
      <c r="D62" s="32"/>
      <c r="E62" s="32"/>
      <c r="F62" s="29"/>
      <c r="G62" s="29"/>
      <c r="H62" s="38"/>
      <c r="I62" s="38"/>
      <c r="J62" s="51"/>
      <c r="K62" s="51"/>
      <c r="L62" s="51"/>
      <c r="M62" s="51"/>
      <c r="N62" s="51"/>
      <c r="O62" s="53"/>
      <c r="P62" s="53"/>
    </row>
    <row r="63" spans="1:16" outlineLevel="1" x14ac:dyDescent="0.25">
      <c r="A63" s="29">
        <v>44</v>
      </c>
      <c r="B63" s="30" t="s">
        <v>64</v>
      </c>
      <c r="C63" s="31">
        <v>4509117</v>
      </c>
      <c r="D63" s="32"/>
      <c r="E63" s="32"/>
      <c r="F63" s="29"/>
      <c r="G63" s="29"/>
      <c r="H63" s="38"/>
      <c r="I63" s="38"/>
      <c r="J63" s="51"/>
      <c r="K63" s="51"/>
      <c r="L63" s="51"/>
      <c r="M63" s="51"/>
      <c r="N63" s="51"/>
      <c r="O63" s="53"/>
      <c r="P63" s="53"/>
    </row>
    <row r="64" spans="1:16" outlineLevel="1" x14ac:dyDescent="0.25">
      <c r="A64" s="29">
        <v>44</v>
      </c>
      <c r="B64" s="30" t="s">
        <v>65</v>
      </c>
      <c r="C64" s="31">
        <v>4509119</v>
      </c>
      <c r="D64" s="32"/>
      <c r="E64" s="32"/>
      <c r="F64" s="29"/>
      <c r="G64" s="29"/>
      <c r="H64" s="38"/>
      <c r="I64" s="38"/>
      <c r="J64" s="51"/>
      <c r="K64" s="51"/>
      <c r="L64" s="51"/>
      <c r="M64" s="51"/>
      <c r="N64" s="51"/>
      <c r="O64" s="53"/>
      <c r="P64" s="53"/>
    </row>
    <row r="65" spans="1:16" outlineLevel="1" x14ac:dyDescent="0.25">
      <c r="A65" s="29">
        <v>44</v>
      </c>
      <c r="B65" s="30" t="s">
        <v>65</v>
      </c>
      <c r="C65" s="31">
        <v>4509120</v>
      </c>
      <c r="D65" s="32"/>
      <c r="E65" s="32"/>
      <c r="F65" s="29"/>
      <c r="G65" s="29"/>
      <c r="H65" s="38"/>
      <c r="I65" s="38"/>
      <c r="J65" s="51"/>
      <c r="K65" s="51"/>
      <c r="L65" s="51"/>
      <c r="M65" s="51"/>
      <c r="N65" s="51"/>
      <c r="O65" s="53"/>
      <c r="P65" s="53"/>
    </row>
    <row r="66" spans="1:16" outlineLevel="1" x14ac:dyDescent="0.25">
      <c r="A66" s="29">
        <v>44</v>
      </c>
      <c r="B66" s="30" t="s">
        <v>65</v>
      </c>
      <c r="C66" s="31">
        <v>4509121</v>
      </c>
      <c r="D66" s="32"/>
      <c r="E66" s="32"/>
      <c r="F66" s="29"/>
      <c r="G66" s="29"/>
      <c r="H66" s="38"/>
      <c r="I66" s="38"/>
      <c r="J66" s="51"/>
      <c r="K66" s="51"/>
      <c r="L66" s="51"/>
      <c r="M66" s="51"/>
      <c r="N66" s="51"/>
      <c r="O66" s="53"/>
      <c r="P66" s="53"/>
    </row>
    <row r="67" spans="1:16" ht="14.45" customHeight="1" x14ac:dyDescent="0.25">
      <c r="A67" s="29"/>
      <c r="B67" s="33" t="s">
        <v>78</v>
      </c>
      <c r="C67" s="31"/>
      <c r="D67" s="32"/>
      <c r="E67" s="34">
        <f>SUM(E40:E66)</f>
        <v>0</v>
      </c>
      <c r="F67" s="34">
        <f>SUM(F40:F66)</f>
        <v>5</v>
      </c>
      <c r="G67" s="34">
        <f t="shared" ref="G67:I67" si="4">SUM(G40:G66)</f>
        <v>55</v>
      </c>
      <c r="H67" s="34">
        <f t="shared" si="4"/>
        <v>0</v>
      </c>
      <c r="I67" s="34">
        <f t="shared" si="4"/>
        <v>0</v>
      </c>
      <c r="J67" s="72"/>
      <c r="K67" s="72"/>
      <c r="L67" s="72"/>
      <c r="M67" s="72"/>
      <c r="N67" s="72"/>
      <c r="O67" s="52"/>
      <c r="P67" s="52"/>
    </row>
    <row r="68" spans="1:16" s="3" customFormat="1" ht="15.75" x14ac:dyDescent="0.25">
      <c r="A68" s="70" t="s">
        <v>83</v>
      </c>
      <c r="B68" s="71"/>
      <c r="C68" s="26"/>
      <c r="D68" s="26"/>
      <c r="E68" s="26"/>
      <c r="F68" s="27"/>
      <c r="G68" s="27"/>
      <c r="H68" s="28"/>
      <c r="I68" s="28"/>
      <c r="J68" s="49"/>
      <c r="K68" s="50"/>
      <c r="L68" s="50"/>
      <c r="M68" s="49"/>
      <c r="N68" s="49"/>
      <c r="O68" s="49"/>
      <c r="P68" s="49"/>
    </row>
    <row r="69" spans="1:16" outlineLevel="1" x14ac:dyDescent="0.25">
      <c r="A69" s="29">
        <v>46</v>
      </c>
      <c r="B69" s="30" t="s">
        <v>127</v>
      </c>
      <c r="C69" s="31">
        <v>4212051</v>
      </c>
      <c r="D69" s="32"/>
      <c r="E69" s="32"/>
      <c r="F69" s="31">
        <v>5</v>
      </c>
      <c r="G69" s="31">
        <v>2</v>
      </c>
      <c r="H69" s="31"/>
      <c r="I69" s="31"/>
      <c r="J69" s="51"/>
      <c r="K69" s="51"/>
      <c r="L69" s="51"/>
      <c r="M69" s="51"/>
      <c r="N69" s="51"/>
      <c r="O69" s="52"/>
      <c r="P69" s="52"/>
    </row>
    <row r="70" spans="1:16" ht="14.45" customHeight="1" x14ac:dyDescent="0.25">
      <c r="A70" s="29"/>
      <c r="B70" s="33" t="s">
        <v>78</v>
      </c>
      <c r="C70" s="31"/>
      <c r="D70" s="32"/>
      <c r="E70" s="34">
        <f>SUM(E69)</f>
        <v>0</v>
      </c>
      <c r="F70" s="34">
        <f>SUM(F69)</f>
        <v>5</v>
      </c>
      <c r="G70" s="34">
        <f t="shared" ref="G70:I70" si="5">SUM(G69)</f>
        <v>2</v>
      </c>
      <c r="H70" s="34">
        <f t="shared" si="5"/>
        <v>0</v>
      </c>
      <c r="I70" s="34">
        <f t="shared" si="5"/>
        <v>0</v>
      </c>
      <c r="J70" s="72"/>
      <c r="K70" s="72"/>
      <c r="L70" s="72"/>
      <c r="M70" s="72"/>
      <c r="N70" s="72"/>
      <c r="O70" s="52"/>
      <c r="P70" s="52"/>
    </row>
    <row r="71" spans="1:16" s="3" customFormat="1" ht="15.75" x14ac:dyDescent="0.25">
      <c r="A71" s="70" t="s">
        <v>84</v>
      </c>
      <c r="B71" s="71"/>
      <c r="C71" s="26"/>
      <c r="D71" s="26"/>
      <c r="E71" s="26"/>
      <c r="F71" s="27"/>
      <c r="G71" s="27"/>
      <c r="H71" s="28"/>
      <c r="I71" s="28"/>
      <c r="J71" s="49"/>
      <c r="K71" s="50"/>
      <c r="L71" s="50"/>
      <c r="M71" s="49"/>
      <c r="N71" s="49"/>
      <c r="O71" s="49"/>
      <c r="P71" s="49"/>
    </row>
    <row r="72" spans="1:16" outlineLevel="1" x14ac:dyDescent="0.25">
      <c r="A72" s="29">
        <v>49</v>
      </c>
      <c r="B72" s="30" t="s">
        <v>126</v>
      </c>
      <c r="C72" s="31" t="s">
        <v>21</v>
      </c>
      <c r="D72" s="32"/>
      <c r="E72" s="32"/>
      <c r="F72" s="31"/>
      <c r="G72" s="31"/>
      <c r="H72" s="31">
        <v>3</v>
      </c>
      <c r="I72" s="31"/>
      <c r="J72" s="51"/>
      <c r="K72" s="51"/>
      <c r="L72" s="51"/>
      <c r="M72" s="51"/>
      <c r="N72" s="51"/>
      <c r="O72" s="52"/>
      <c r="P72" s="52"/>
    </row>
    <row r="73" spans="1:16" outlineLevel="1" x14ac:dyDescent="0.25">
      <c r="A73" s="29">
        <v>49</v>
      </c>
      <c r="B73" s="30" t="s">
        <v>125</v>
      </c>
      <c r="C73" s="31">
        <v>4209460</v>
      </c>
      <c r="D73" s="32"/>
      <c r="E73" s="32"/>
      <c r="F73" s="31">
        <v>2</v>
      </c>
      <c r="G73" s="31"/>
      <c r="H73" s="31"/>
      <c r="I73" s="31"/>
      <c r="J73" s="52"/>
      <c r="K73" s="51"/>
      <c r="L73" s="51"/>
      <c r="M73" s="51"/>
      <c r="N73" s="51"/>
      <c r="O73" s="52"/>
      <c r="P73" s="52"/>
    </row>
    <row r="74" spans="1:16" ht="15.75" customHeight="1" x14ac:dyDescent="0.25">
      <c r="A74" s="29"/>
      <c r="B74" s="33" t="s">
        <v>78</v>
      </c>
      <c r="C74" s="31"/>
      <c r="D74" s="32"/>
      <c r="E74" s="34">
        <f>SUM(E72:E73)</f>
        <v>0</v>
      </c>
      <c r="F74" s="34">
        <f>SUM(F72:F73)</f>
        <v>2</v>
      </c>
      <c r="G74" s="34">
        <f t="shared" ref="G74:I74" si="6">SUM(G72:G73)</f>
        <v>0</v>
      </c>
      <c r="H74" s="34">
        <f t="shared" si="6"/>
        <v>3</v>
      </c>
      <c r="I74" s="34">
        <f t="shared" si="6"/>
        <v>0</v>
      </c>
      <c r="J74" s="72"/>
      <c r="K74" s="72"/>
      <c r="L74" s="72"/>
      <c r="M74" s="72"/>
      <c r="N74" s="72"/>
      <c r="O74" s="52"/>
      <c r="P74" s="52"/>
    </row>
    <row r="75" spans="1:16" s="3" customFormat="1" ht="15.75" x14ac:dyDescent="0.25">
      <c r="A75" s="70" t="s">
        <v>85</v>
      </c>
      <c r="B75" s="71"/>
      <c r="C75" s="26"/>
      <c r="D75" s="26"/>
      <c r="E75" s="26"/>
      <c r="F75" s="27"/>
      <c r="G75" s="27"/>
      <c r="H75" s="28"/>
      <c r="I75" s="28"/>
      <c r="J75" s="49"/>
      <c r="K75" s="50"/>
      <c r="L75" s="50"/>
      <c r="M75" s="49"/>
      <c r="N75" s="49"/>
      <c r="O75" s="49"/>
      <c r="P75" s="49"/>
    </row>
    <row r="76" spans="1:16" outlineLevel="1" x14ac:dyDescent="0.25">
      <c r="A76" s="29">
        <v>51</v>
      </c>
      <c r="B76" s="30" t="s">
        <v>124</v>
      </c>
      <c r="C76" s="31" t="s">
        <v>16</v>
      </c>
      <c r="D76" s="32"/>
      <c r="E76" s="32"/>
      <c r="F76" s="31">
        <v>20</v>
      </c>
      <c r="G76" s="31"/>
      <c r="H76" s="31"/>
      <c r="I76" s="31">
        <v>10</v>
      </c>
      <c r="J76" s="51"/>
      <c r="K76" s="51"/>
      <c r="L76" s="51"/>
      <c r="M76" s="51"/>
      <c r="N76" s="51"/>
      <c r="O76" s="52"/>
      <c r="P76" s="52"/>
    </row>
    <row r="77" spans="1:16" ht="29.25" customHeight="1" x14ac:dyDescent="0.25">
      <c r="A77" s="29"/>
      <c r="B77" s="33" t="s">
        <v>78</v>
      </c>
      <c r="C77" s="31"/>
      <c r="D77" s="32"/>
      <c r="E77" s="34">
        <f>SUM(E76)</f>
        <v>0</v>
      </c>
      <c r="F77" s="34">
        <f>SUM(F76)</f>
        <v>20</v>
      </c>
      <c r="G77" s="34">
        <f t="shared" ref="G77" si="7">SUM(G76)</f>
        <v>0</v>
      </c>
      <c r="H77" s="34">
        <f t="shared" ref="H77" si="8">SUM(H76)</f>
        <v>0</v>
      </c>
      <c r="I77" s="34">
        <f t="shared" ref="I77" si="9">SUM(I76)</f>
        <v>10</v>
      </c>
      <c r="J77" s="72"/>
      <c r="K77" s="72"/>
      <c r="L77" s="72"/>
      <c r="M77" s="72"/>
      <c r="N77" s="72"/>
      <c r="O77" s="52"/>
      <c r="P77" s="52"/>
    </row>
    <row r="78" spans="1:16" ht="15.75" customHeight="1" x14ac:dyDescent="0.25">
      <c r="A78" s="78" t="s">
        <v>109</v>
      </c>
      <c r="B78" s="79"/>
      <c r="C78" s="31"/>
      <c r="D78" s="32"/>
      <c r="E78" s="34"/>
      <c r="F78" s="34"/>
      <c r="G78" s="34"/>
      <c r="H78" s="34"/>
      <c r="I78" s="34"/>
      <c r="J78" s="54"/>
      <c r="K78" s="54"/>
      <c r="L78" s="54"/>
      <c r="M78" s="54"/>
      <c r="N78" s="54"/>
      <c r="O78" s="52"/>
      <c r="P78" s="52"/>
    </row>
    <row r="79" spans="1:16" ht="15.75" customHeight="1" x14ac:dyDescent="0.25">
      <c r="A79" s="29">
        <v>52</v>
      </c>
      <c r="B79" s="38" t="s">
        <v>110</v>
      </c>
      <c r="C79" s="31" t="s">
        <v>16</v>
      </c>
      <c r="D79" s="32"/>
      <c r="E79" s="34"/>
      <c r="F79" s="34"/>
      <c r="G79" s="31">
        <v>20</v>
      </c>
      <c r="H79" s="34"/>
      <c r="I79" s="34"/>
      <c r="J79" s="54"/>
      <c r="K79" s="54"/>
      <c r="L79" s="55"/>
      <c r="M79" s="54"/>
      <c r="N79" s="54"/>
      <c r="O79" s="52"/>
      <c r="P79" s="52"/>
    </row>
    <row r="80" spans="1:16" ht="15.75" customHeight="1" x14ac:dyDescent="0.25">
      <c r="A80" s="29"/>
      <c r="B80" s="45" t="s">
        <v>111</v>
      </c>
      <c r="C80" s="31"/>
      <c r="D80" s="32"/>
      <c r="E80" s="34"/>
      <c r="F80" s="34"/>
      <c r="G80" s="31">
        <v>20</v>
      </c>
      <c r="H80" s="34"/>
      <c r="I80" s="34"/>
      <c r="J80" s="73"/>
      <c r="K80" s="73"/>
      <c r="L80" s="73"/>
      <c r="M80" s="73"/>
      <c r="N80" s="73"/>
      <c r="O80" s="52"/>
      <c r="P80" s="52"/>
    </row>
    <row r="81" spans="1:16" s="3" customFormat="1" ht="15.75" x14ac:dyDescent="0.25">
      <c r="A81" s="70" t="s">
        <v>86</v>
      </c>
      <c r="B81" s="71"/>
      <c r="C81" s="26"/>
      <c r="D81" s="26"/>
      <c r="E81" s="26"/>
      <c r="F81" s="27"/>
      <c r="G81" s="27"/>
      <c r="H81" s="28"/>
      <c r="I81" s="28"/>
      <c r="J81" s="49"/>
      <c r="K81" s="50"/>
      <c r="L81" s="50"/>
      <c r="M81" s="49"/>
      <c r="N81" s="49"/>
      <c r="O81" s="49"/>
      <c r="P81" s="49"/>
    </row>
    <row r="82" spans="1:16" outlineLevel="1" x14ac:dyDescent="0.25">
      <c r="A82" s="29">
        <v>56</v>
      </c>
      <c r="B82" s="30" t="s">
        <v>128</v>
      </c>
      <c r="C82" s="31" t="s">
        <v>13</v>
      </c>
      <c r="D82" s="32"/>
      <c r="E82" s="32"/>
      <c r="F82" s="31">
        <v>12</v>
      </c>
      <c r="G82" s="31">
        <v>12</v>
      </c>
      <c r="H82" s="31"/>
      <c r="I82" s="31"/>
      <c r="J82" s="51"/>
      <c r="K82" s="51"/>
      <c r="L82" s="51"/>
      <c r="M82" s="51"/>
      <c r="N82" s="51"/>
      <c r="O82" s="52"/>
      <c r="P82" s="52"/>
    </row>
    <row r="83" spans="1:16" outlineLevel="1" x14ac:dyDescent="0.25">
      <c r="A83" s="29">
        <v>56</v>
      </c>
      <c r="B83" s="30" t="s">
        <v>129</v>
      </c>
      <c r="C83" s="31" t="s">
        <v>13</v>
      </c>
      <c r="D83" s="32"/>
      <c r="E83" s="44">
        <v>100</v>
      </c>
      <c r="F83" s="31"/>
      <c r="G83" s="31"/>
      <c r="H83" s="31"/>
      <c r="I83" s="31"/>
      <c r="J83" s="51"/>
      <c r="K83" s="51"/>
      <c r="L83" s="51"/>
      <c r="M83" s="51"/>
      <c r="N83" s="51"/>
      <c r="O83" s="52"/>
      <c r="P83" s="52"/>
    </row>
    <row r="84" spans="1:16" ht="15.75" customHeight="1" x14ac:dyDescent="0.25">
      <c r="A84" s="29"/>
      <c r="B84" s="33" t="s">
        <v>78</v>
      </c>
      <c r="C84" s="31"/>
      <c r="D84" s="32"/>
      <c r="E84" s="34">
        <v>100</v>
      </c>
      <c r="F84" s="34">
        <f>SUM(F82)</f>
        <v>12</v>
      </c>
      <c r="G84" s="34">
        <f t="shared" ref="G84" si="10">SUM(G82)</f>
        <v>12</v>
      </c>
      <c r="H84" s="34">
        <f t="shared" ref="H84" si="11">SUM(H82)</f>
        <v>0</v>
      </c>
      <c r="I84" s="34">
        <f t="shared" ref="I84" si="12">SUM(I82)</f>
        <v>0</v>
      </c>
      <c r="J84" s="72"/>
      <c r="K84" s="72"/>
      <c r="L84" s="72"/>
      <c r="M84" s="72"/>
      <c r="N84" s="72"/>
      <c r="O84" s="52"/>
      <c r="P84" s="52"/>
    </row>
    <row r="85" spans="1:16" ht="14.45" customHeight="1" x14ac:dyDescent="0.25">
      <c r="A85" s="78" t="s">
        <v>112</v>
      </c>
      <c r="B85" s="80"/>
      <c r="C85" s="31"/>
      <c r="D85" s="32"/>
      <c r="E85" s="34"/>
      <c r="F85" s="34"/>
      <c r="G85" s="34"/>
      <c r="H85" s="34"/>
      <c r="I85" s="34"/>
      <c r="J85" s="54"/>
      <c r="K85" s="54"/>
      <c r="L85" s="54"/>
      <c r="M85" s="54"/>
      <c r="N85" s="54"/>
      <c r="O85" s="52"/>
      <c r="P85" s="52"/>
    </row>
    <row r="86" spans="1:16" ht="14.45" customHeight="1" x14ac:dyDescent="0.25">
      <c r="A86" s="29">
        <v>60</v>
      </c>
      <c r="B86" s="30" t="s">
        <v>113</v>
      </c>
      <c r="C86" s="31" t="s">
        <v>16</v>
      </c>
      <c r="D86" s="32"/>
      <c r="E86" s="31"/>
      <c r="F86" s="31"/>
      <c r="G86" s="31">
        <v>3</v>
      </c>
      <c r="H86" s="31"/>
      <c r="I86" s="31"/>
      <c r="J86" s="56"/>
      <c r="K86" s="56"/>
      <c r="L86" s="57"/>
      <c r="M86" s="56"/>
      <c r="N86" s="56"/>
      <c r="O86" s="52"/>
      <c r="P86" s="52"/>
    </row>
    <row r="87" spans="1:16" ht="14.45" customHeight="1" x14ac:dyDescent="0.25">
      <c r="A87" s="29">
        <v>60</v>
      </c>
      <c r="B87" s="30" t="s">
        <v>114</v>
      </c>
      <c r="C87" s="31" t="s">
        <v>16</v>
      </c>
      <c r="D87" s="32"/>
      <c r="E87" s="31"/>
      <c r="F87" s="31"/>
      <c r="G87" s="31">
        <v>6</v>
      </c>
      <c r="H87" s="31"/>
      <c r="I87" s="31"/>
      <c r="J87" s="56"/>
      <c r="K87" s="56"/>
      <c r="L87" s="57"/>
      <c r="M87" s="56"/>
      <c r="N87" s="56"/>
      <c r="O87" s="52"/>
      <c r="P87" s="52"/>
    </row>
    <row r="88" spans="1:16" ht="14.45" customHeight="1" x14ac:dyDescent="0.25">
      <c r="A88" s="29">
        <v>60</v>
      </c>
      <c r="B88" s="30" t="s">
        <v>115</v>
      </c>
      <c r="C88" s="31" t="s">
        <v>16</v>
      </c>
      <c r="D88" s="32"/>
      <c r="E88" s="31"/>
      <c r="F88" s="31"/>
      <c r="G88" s="31">
        <v>3</v>
      </c>
      <c r="H88" s="31"/>
      <c r="I88" s="31"/>
      <c r="J88" s="56"/>
      <c r="K88" s="56"/>
      <c r="L88" s="57"/>
      <c r="M88" s="56"/>
      <c r="N88" s="56"/>
      <c r="O88" s="52"/>
      <c r="P88" s="52"/>
    </row>
    <row r="89" spans="1:16" ht="14.45" customHeight="1" x14ac:dyDescent="0.25">
      <c r="A89" s="29">
        <v>60</v>
      </c>
      <c r="B89" s="30" t="s">
        <v>116</v>
      </c>
      <c r="C89" s="31" t="s">
        <v>16</v>
      </c>
      <c r="D89" s="32"/>
      <c r="E89" s="31"/>
      <c r="F89" s="31"/>
      <c r="G89" s="31">
        <v>3</v>
      </c>
      <c r="H89" s="31"/>
      <c r="I89" s="31"/>
      <c r="J89" s="56"/>
      <c r="K89" s="56"/>
      <c r="L89" s="57"/>
      <c r="M89" s="56"/>
      <c r="N89" s="56"/>
      <c r="O89" s="52"/>
      <c r="P89" s="52"/>
    </row>
    <row r="90" spans="1:16" ht="15.75" customHeight="1" x14ac:dyDescent="0.25">
      <c r="A90" s="29"/>
      <c r="B90" s="33" t="s">
        <v>111</v>
      </c>
      <c r="C90" s="31"/>
      <c r="D90" s="32"/>
      <c r="E90" s="31"/>
      <c r="F90" s="31"/>
      <c r="G90" s="34">
        <v>15</v>
      </c>
      <c r="H90" s="31"/>
      <c r="I90" s="31"/>
      <c r="J90" s="73"/>
      <c r="K90" s="73"/>
      <c r="L90" s="73"/>
      <c r="M90" s="73"/>
      <c r="N90" s="73"/>
      <c r="O90" s="52"/>
      <c r="P90" s="52"/>
    </row>
    <row r="91" spans="1:16" s="3" customFormat="1" ht="15.75" x14ac:dyDescent="0.25">
      <c r="A91" s="70" t="s">
        <v>87</v>
      </c>
      <c r="B91" s="71"/>
      <c r="C91" s="26"/>
      <c r="D91" s="26"/>
      <c r="E91" s="26"/>
      <c r="F91" s="27"/>
      <c r="G91" s="27"/>
      <c r="H91" s="28"/>
      <c r="I91" s="28"/>
      <c r="J91" s="49"/>
      <c r="K91" s="50"/>
      <c r="L91" s="50"/>
      <c r="M91" s="49"/>
      <c r="N91" s="49"/>
      <c r="O91" s="49"/>
      <c r="P91" s="49"/>
    </row>
    <row r="92" spans="1:16" outlineLevel="1" x14ac:dyDescent="0.25">
      <c r="A92" s="29">
        <v>62</v>
      </c>
      <c r="B92" s="39" t="s">
        <v>118</v>
      </c>
      <c r="C92" s="31">
        <v>4203423</v>
      </c>
      <c r="D92" s="32"/>
      <c r="E92" s="32"/>
      <c r="F92" s="31">
        <v>2</v>
      </c>
      <c r="G92" s="31"/>
      <c r="H92" s="31"/>
      <c r="I92" s="31"/>
      <c r="J92" s="51"/>
      <c r="K92" s="51"/>
      <c r="L92" s="51"/>
      <c r="M92" s="51"/>
      <c r="N92" s="51"/>
      <c r="O92" s="52"/>
      <c r="P92" s="52"/>
    </row>
    <row r="93" spans="1:16" outlineLevel="1" x14ac:dyDescent="0.25">
      <c r="A93" s="29">
        <v>62</v>
      </c>
      <c r="B93" s="39" t="s">
        <v>34</v>
      </c>
      <c r="C93" s="31">
        <v>4203444</v>
      </c>
      <c r="D93" s="32"/>
      <c r="E93" s="32"/>
      <c r="F93" s="31">
        <v>0.5</v>
      </c>
      <c r="G93" s="31"/>
      <c r="H93" s="31"/>
      <c r="I93" s="31"/>
      <c r="J93" s="51"/>
      <c r="K93" s="51"/>
      <c r="L93" s="51"/>
      <c r="M93" s="51"/>
      <c r="N93" s="51"/>
      <c r="O93" s="52"/>
      <c r="P93" s="52"/>
    </row>
    <row r="94" spans="1:16" outlineLevel="1" x14ac:dyDescent="0.25">
      <c r="A94" s="29">
        <v>62</v>
      </c>
      <c r="B94" s="39" t="s">
        <v>34</v>
      </c>
      <c r="C94" s="31">
        <v>4203445</v>
      </c>
      <c r="D94" s="32"/>
      <c r="E94" s="32"/>
      <c r="F94" s="31">
        <v>1</v>
      </c>
      <c r="G94" s="31"/>
      <c r="H94" s="31"/>
      <c r="I94" s="31"/>
      <c r="J94" s="51"/>
      <c r="K94" s="51"/>
      <c r="L94" s="51"/>
      <c r="M94" s="51"/>
      <c r="N94" s="51"/>
      <c r="O94" s="52"/>
      <c r="P94" s="52"/>
    </row>
    <row r="95" spans="1:16" outlineLevel="1" x14ac:dyDescent="0.25">
      <c r="A95" s="29">
        <v>62</v>
      </c>
      <c r="B95" s="39" t="s">
        <v>35</v>
      </c>
      <c r="C95" s="31">
        <v>4203446</v>
      </c>
      <c r="D95" s="32"/>
      <c r="E95" s="32"/>
      <c r="F95" s="31">
        <v>1</v>
      </c>
      <c r="G95" s="31"/>
      <c r="H95" s="31"/>
      <c r="I95" s="31"/>
      <c r="J95" s="51"/>
      <c r="K95" s="51"/>
      <c r="L95" s="51"/>
      <c r="M95" s="51"/>
      <c r="N95" s="51"/>
      <c r="O95" s="52"/>
      <c r="P95" s="52"/>
    </row>
    <row r="96" spans="1:16" outlineLevel="1" x14ac:dyDescent="0.25">
      <c r="A96" s="29">
        <v>62</v>
      </c>
      <c r="B96" s="39" t="s">
        <v>36</v>
      </c>
      <c r="C96" s="31">
        <v>4209488</v>
      </c>
      <c r="D96" s="32"/>
      <c r="E96" s="32"/>
      <c r="F96" s="31">
        <v>1</v>
      </c>
      <c r="G96" s="31"/>
      <c r="H96" s="31"/>
      <c r="I96" s="31"/>
      <c r="J96" s="51"/>
      <c r="K96" s="51"/>
      <c r="L96" s="51"/>
      <c r="M96" s="51"/>
      <c r="N96" s="51"/>
      <c r="O96" s="52"/>
      <c r="P96" s="52"/>
    </row>
    <row r="97" spans="1:16" outlineLevel="1" x14ac:dyDescent="0.25">
      <c r="A97" s="29">
        <v>62</v>
      </c>
      <c r="B97" s="39" t="s">
        <v>36</v>
      </c>
      <c r="C97" s="31">
        <v>4209489</v>
      </c>
      <c r="D97" s="32"/>
      <c r="E97" s="32"/>
      <c r="F97" s="31">
        <v>1</v>
      </c>
      <c r="G97" s="31"/>
      <c r="H97" s="31"/>
      <c r="I97" s="31"/>
      <c r="J97" s="51"/>
      <c r="K97" s="51"/>
      <c r="L97" s="51"/>
      <c r="M97" s="51"/>
      <c r="N97" s="51"/>
      <c r="O97" s="52"/>
      <c r="P97" s="52"/>
    </row>
    <row r="98" spans="1:16" outlineLevel="1" x14ac:dyDescent="0.25">
      <c r="A98" s="29">
        <v>62</v>
      </c>
      <c r="B98" s="39" t="s">
        <v>37</v>
      </c>
      <c r="C98" s="31">
        <v>4300861</v>
      </c>
      <c r="D98" s="32"/>
      <c r="E98" s="32"/>
      <c r="F98" s="31">
        <v>1</v>
      </c>
      <c r="G98" s="31"/>
      <c r="H98" s="31"/>
      <c r="I98" s="31"/>
      <c r="J98" s="51"/>
      <c r="K98" s="51"/>
      <c r="L98" s="51"/>
      <c r="M98" s="51"/>
      <c r="N98" s="51"/>
      <c r="O98" s="52"/>
      <c r="P98" s="52"/>
    </row>
    <row r="99" spans="1:16" outlineLevel="1" x14ac:dyDescent="0.25">
      <c r="A99" s="29">
        <v>62</v>
      </c>
      <c r="B99" s="39" t="s">
        <v>38</v>
      </c>
      <c r="C99" s="31">
        <v>4300862</v>
      </c>
      <c r="D99" s="32"/>
      <c r="E99" s="32"/>
      <c r="F99" s="31">
        <v>1</v>
      </c>
      <c r="G99" s="31"/>
      <c r="H99" s="31"/>
      <c r="I99" s="31"/>
      <c r="J99" s="51"/>
      <c r="K99" s="51"/>
      <c r="L99" s="51"/>
      <c r="M99" s="51"/>
      <c r="N99" s="51"/>
      <c r="O99" s="52"/>
      <c r="P99" s="52"/>
    </row>
    <row r="100" spans="1:16" outlineLevel="1" x14ac:dyDescent="0.25">
      <c r="A100" s="29">
        <v>62</v>
      </c>
      <c r="B100" s="39" t="s">
        <v>39</v>
      </c>
      <c r="C100" s="31">
        <v>4305471</v>
      </c>
      <c r="D100" s="32"/>
      <c r="E100" s="32"/>
      <c r="F100" s="31">
        <v>1</v>
      </c>
      <c r="G100" s="31"/>
      <c r="H100" s="31"/>
      <c r="I100" s="31"/>
      <c r="J100" s="51"/>
      <c r="K100" s="51"/>
      <c r="L100" s="51"/>
      <c r="M100" s="51"/>
      <c r="N100" s="51"/>
      <c r="O100" s="52"/>
      <c r="P100" s="52"/>
    </row>
    <row r="101" spans="1:16" outlineLevel="1" x14ac:dyDescent="0.25">
      <c r="A101" s="29">
        <v>62</v>
      </c>
      <c r="B101" s="39" t="s">
        <v>40</v>
      </c>
      <c r="C101" s="31">
        <v>4305507</v>
      </c>
      <c r="D101" s="32"/>
      <c r="E101" s="32"/>
      <c r="F101" s="31"/>
      <c r="G101" s="31"/>
      <c r="H101" s="31"/>
      <c r="I101" s="31"/>
      <c r="J101" s="51"/>
      <c r="K101" s="51"/>
      <c r="L101" s="51"/>
      <c r="M101" s="51"/>
      <c r="N101" s="51"/>
      <c r="O101" s="52"/>
      <c r="P101" s="52"/>
    </row>
    <row r="102" spans="1:16" outlineLevel="1" x14ac:dyDescent="0.25">
      <c r="A102" s="29">
        <v>62</v>
      </c>
      <c r="B102" s="39" t="s">
        <v>41</v>
      </c>
      <c r="C102" s="31">
        <v>4305554</v>
      </c>
      <c r="D102" s="32"/>
      <c r="E102" s="32"/>
      <c r="F102" s="31">
        <v>1</v>
      </c>
      <c r="G102" s="31"/>
      <c r="H102" s="31"/>
      <c r="I102" s="31"/>
      <c r="J102" s="51"/>
      <c r="K102" s="51"/>
      <c r="L102" s="51"/>
      <c r="M102" s="51"/>
      <c r="N102" s="51"/>
      <c r="O102" s="52"/>
      <c r="P102" s="52"/>
    </row>
    <row r="103" spans="1:16" outlineLevel="1" x14ac:dyDescent="0.25">
      <c r="A103" s="29">
        <v>62</v>
      </c>
      <c r="B103" s="39" t="s">
        <v>123</v>
      </c>
      <c r="C103" s="31">
        <v>4305754</v>
      </c>
      <c r="D103" s="32"/>
      <c r="E103" s="32"/>
      <c r="F103" s="31">
        <v>1</v>
      </c>
      <c r="G103" s="31"/>
      <c r="H103" s="31"/>
      <c r="I103" s="31"/>
      <c r="J103" s="51"/>
      <c r="K103" s="51"/>
      <c r="L103" s="51"/>
      <c r="M103" s="51"/>
      <c r="N103" s="51"/>
      <c r="O103" s="52"/>
      <c r="P103" s="52"/>
    </row>
    <row r="104" spans="1:16" outlineLevel="1" x14ac:dyDescent="0.25">
      <c r="A104" s="29">
        <v>62</v>
      </c>
      <c r="B104" s="39" t="s">
        <v>108</v>
      </c>
      <c r="C104" s="31">
        <v>6007920</v>
      </c>
      <c r="D104" s="32"/>
      <c r="E104" s="32"/>
      <c r="F104" s="31"/>
      <c r="G104" s="31"/>
      <c r="H104" s="31"/>
      <c r="I104" s="31"/>
      <c r="J104" s="51"/>
      <c r="K104" s="51"/>
      <c r="L104" s="51"/>
      <c r="M104" s="51"/>
      <c r="N104" s="51"/>
      <c r="O104" s="52"/>
      <c r="P104" s="52"/>
    </row>
    <row r="105" spans="1:16" outlineLevel="1" x14ac:dyDescent="0.25">
      <c r="A105" s="29">
        <v>62</v>
      </c>
      <c r="B105" s="39" t="s">
        <v>108</v>
      </c>
      <c r="C105" s="29">
        <v>6007921</v>
      </c>
      <c r="D105" s="32"/>
      <c r="E105" s="32"/>
      <c r="F105" s="31"/>
      <c r="G105" s="31"/>
      <c r="H105" s="31"/>
      <c r="I105" s="31"/>
      <c r="J105" s="51"/>
      <c r="K105" s="51"/>
      <c r="L105" s="51"/>
      <c r="M105" s="51"/>
      <c r="N105" s="51"/>
      <c r="O105" s="52"/>
      <c r="P105" s="52"/>
    </row>
    <row r="106" spans="1:16" outlineLevel="1" x14ac:dyDescent="0.25">
      <c r="A106" s="29">
        <v>62</v>
      </c>
      <c r="B106" s="39" t="s">
        <v>34</v>
      </c>
      <c r="C106" s="29">
        <v>7011614</v>
      </c>
      <c r="D106" s="32"/>
      <c r="E106" s="32"/>
      <c r="F106" s="31">
        <v>1</v>
      </c>
      <c r="G106" s="31"/>
      <c r="H106" s="31"/>
      <c r="I106" s="31"/>
      <c r="J106" s="51"/>
      <c r="K106" s="51"/>
      <c r="L106" s="51"/>
      <c r="M106" s="51"/>
      <c r="N106" s="51"/>
      <c r="O106" s="52"/>
      <c r="P106" s="52"/>
    </row>
    <row r="107" spans="1:16" outlineLevel="1" x14ac:dyDescent="0.25">
      <c r="A107" s="29">
        <v>62</v>
      </c>
      <c r="B107" s="39" t="s">
        <v>34</v>
      </c>
      <c r="C107" s="29">
        <v>7011615</v>
      </c>
      <c r="D107" s="32"/>
      <c r="E107" s="32"/>
      <c r="F107" s="31">
        <v>1</v>
      </c>
      <c r="G107" s="31"/>
      <c r="H107" s="31"/>
      <c r="I107" s="31"/>
      <c r="J107" s="51"/>
      <c r="K107" s="51"/>
      <c r="L107" s="51"/>
      <c r="M107" s="51"/>
      <c r="N107" s="51"/>
      <c r="O107" s="52"/>
      <c r="P107" s="52"/>
    </row>
    <row r="108" spans="1:16" outlineLevel="1" x14ac:dyDescent="0.25">
      <c r="A108" s="29">
        <v>62</v>
      </c>
      <c r="B108" s="39" t="s">
        <v>119</v>
      </c>
      <c r="C108" s="29" t="s">
        <v>16</v>
      </c>
      <c r="D108" s="32"/>
      <c r="E108" s="36"/>
      <c r="F108" s="31"/>
      <c r="G108" s="31">
        <v>3</v>
      </c>
      <c r="H108" s="31"/>
      <c r="I108" s="31"/>
      <c r="J108" s="51"/>
      <c r="K108" s="51"/>
      <c r="L108" s="51"/>
      <c r="M108" s="51"/>
      <c r="N108" s="51"/>
      <c r="O108" s="52"/>
      <c r="P108" s="52"/>
    </row>
    <row r="109" spans="1:16" ht="14.45" customHeight="1" x14ac:dyDescent="0.25">
      <c r="A109" s="29"/>
      <c r="B109" s="33" t="s">
        <v>78</v>
      </c>
      <c r="C109" s="31"/>
      <c r="D109" s="32"/>
      <c r="E109" s="34">
        <f>SUM(E92:E107)</f>
        <v>0</v>
      </c>
      <c r="F109" s="34">
        <f>SUM(F92:F107)</f>
        <v>13.5</v>
      </c>
      <c r="G109" s="34">
        <v>3</v>
      </c>
      <c r="H109" s="34">
        <f>SUM(H92:H107)</f>
        <v>0</v>
      </c>
      <c r="I109" s="34">
        <f>SUM(I92:I107)</f>
        <v>0</v>
      </c>
      <c r="J109" s="73"/>
      <c r="K109" s="73"/>
      <c r="L109" s="73"/>
      <c r="M109" s="73"/>
      <c r="N109" s="73"/>
      <c r="O109" s="52"/>
      <c r="P109" s="52"/>
    </row>
    <row r="110" spans="1:16" ht="18" x14ac:dyDescent="0.25">
      <c r="A110" s="76" t="s">
        <v>88</v>
      </c>
      <c r="B110" s="77"/>
      <c r="C110" s="34"/>
      <c r="D110" s="40"/>
      <c r="E110" s="34">
        <f t="shared" ref="E110:I110" si="13">SUM(E13,E18,E28,E38,E67,E70,E74,E77,E84,E109)</f>
        <v>115</v>
      </c>
      <c r="F110" s="34">
        <f t="shared" si="13"/>
        <v>167.5</v>
      </c>
      <c r="G110" s="34">
        <f t="shared" si="13"/>
        <v>75</v>
      </c>
      <c r="H110" s="34">
        <f t="shared" si="13"/>
        <v>13</v>
      </c>
      <c r="I110" s="34">
        <f t="shared" si="13"/>
        <v>320</v>
      </c>
      <c r="J110" s="73"/>
      <c r="K110" s="73"/>
      <c r="L110" s="73"/>
      <c r="M110" s="73"/>
      <c r="N110" s="73"/>
      <c r="O110" s="58"/>
      <c r="P110" s="58"/>
    </row>
    <row r="111" spans="1:16" x14ac:dyDescent="0.25">
      <c r="A111" s="24"/>
      <c r="B111" s="24"/>
      <c r="C111" s="43"/>
      <c r="D111" s="43"/>
      <c r="E111" s="43"/>
      <c r="F111" s="43"/>
      <c r="G111" s="43"/>
      <c r="H111" s="43"/>
      <c r="I111" s="24"/>
      <c r="J111" s="24"/>
      <c r="K111" s="24"/>
      <c r="L111" s="24"/>
      <c r="M111" s="24"/>
      <c r="N111" s="24"/>
      <c r="O111" s="24"/>
      <c r="P111" s="24"/>
    </row>
    <row r="112" spans="1:16" ht="15.75" customHeight="1" x14ac:dyDescent="0.25">
      <c r="B112" s="1" t="s">
        <v>94</v>
      </c>
      <c r="F112" s="74" t="s">
        <v>91</v>
      </c>
      <c r="G112" s="74"/>
      <c r="H112" s="74"/>
      <c r="I112" s="74"/>
    </row>
    <row r="113" spans="2:12" ht="12.75" customHeight="1" x14ac:dyDescent="0.25"/>
    <row r="114" spans="2:12" x14ac:dyDescent="0.25">
      <c r="B114" s="1" t="s">
        <v>92</v>
      </c>
      <c r="E114" s="24"/>
      <c r="F114" s="75" t="s">
        <v>93</v>
      </c>
      <c r="G114" s="75"/>
      <c r="H114" s="75"/>
      <c r="I114" s="75"/>
      <c r="J114" s="24"/>
      <c r="K114" s="24"/>
      <c r="L114" s="24"/>
    </row>
    <row r="115" spans="2:12" ht="5.25" customHeight="1" x14ac:dyDescent="0.25"/>
    <row r="116" spans="2:12" x14ac:dyDescent="0.25">
      <c r="B116" s="1" t="s">
        <v>95</v>
      </c>
      <c r="F116" s="74" t="s">
        <v>96</v>
      </c>
      <c r="G116" s="74"/>
      <c r="H116" s="74"/>
      <c r="I116" s="74"/>
    </row>
    <row r="117" spans="2:12" ht="6" customHeight="1" x14ac:dyDescent="0.25"/>
    <row r="118" spans="2:12" x14ac:dyDescent="0.25">
      <c r="B118" s="1" t="s">
        <v>97</v>
      </c>
      <c r="F118" s="74" t="s">
        <v>98</v>
      </c>
      <c r="G118" s="74"/>
      <c r="H118" s="74"/>
      <c r="I118" s="74"/>
    </row>
  </sheetData>
  <autoFilter ref="A9:A107"/>
  <mergeCells count="43">
    <mergeCell ref="A6:I6"/>
    <mergeCell ref="G1:H1"/>
    <mergeCell ref="C4:H4"/>
    <mergeCell ref="C2:H2"/>
    <mergeCell ref="C3:H3"/>
    <mergeCell ref="A78:B78"/>
    <mergeCell ref="J80:N80"/>
    <mergeCell ref="A85:B85"/>
    <mergeCell ref="J90:N90"/>
    <mergeCell ref="J77:N77"/>
    <mergeCell ref="A81:B81"/>
    <mergeCell ref="A11:B11"/>
    <mergeCell ref="A14:B14"/>
    <mergeCell ref="A19:B19"/>
    <mergeCell ref="J13:N13"/>
    <mergeCell ref="J18:N18"/>
    <mergeCell ref="A29:B29"/>
    <mergeCell ref="A39:B39"/>
    <mergeCell ref="A68:B68"/>
    <mergeCell ref="A71:B71"/>
    <mergeCell ref="A75:B75"/>
    <mergeCell ref="J28:N28"/>
    <mergeCell ref="J38:N38"/>
    <mergeCell ref="J67:N67"/>
    <mergeCell ref="J70:N70"/>
    <mergeCell ref="J74:N74"/>
    <mergeCell ref="A91:B91"/>
    <mergeCell ref="J84:N84"/>
    <mergeCell ref="J109:N109"/>
    <mergeCell ref="J110:N110"/>
    <mergeCell ref="F118:I118"/>
    <mergeCell ref="F112:I112"/>
    <mergeCell ref="F114:I114"/>
    <mergeCell ref="F116:I116"/>
    <mergeCell ref="A110:B110"/>
    <mergeCell ref="A8:B8"/>
    <mergeCell ref="O9:P9"/>
    <mergeCell ref="A9:A10"/>
    <mergeCell ref="B9:B10"/>
    <mergeCell ref="C9:C10"/>
    <mergeCell ref="D9:D10"/>
    <mergeCell ref="E9:I9"/>
    <mergeCell ref="J9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Normal="100" workbookViewId="0">
      <selection activeCell="S68" sqref="S68"/>
    </sheetView>
  </sheetViews>
  <sheetFormatPr defaultColWidth="8.85546875" defaultRowHeight="16.5" x14ac:dyDescent="0.25"/>
  <cols>
    <col min="1" max="1" width="11.42578125" style="1" customWidth="1"/>
    <col min="2" max="2" width="21.85546875" style="1" customWidth="1"/>
    <col min="3" max="3" width="6.42578125" style="1" customWidth="1"/>
    <col min="4" max="4" width="11.28515625" style="1" customWidth="1"/>
    <col min="5" max="12" width="7.7109375" style="1" customWidth="1"/>
    <col min="13" max="14" width="9.7109375" style="1" customWidth="1"/>
    <col min="15" max="16384" width="8.85546875" style="1"/>
  </cols>
  <sheetData>
    <row r="1" spans="1:20" ht="18" x14ac:dyDescent="0.25">
      <c r="A1" s="13" t="s">
        <v>45</v>
      </c>
      <c r="B1" s="13"/>
      <c r="P1" s="14" t="s">
        <v>72</v>
      </c>
      <c r="Q1" s="14" t="s">
        <v>73</v>
      </c>
      <c r="R1" s="14" t="s">
        <v>74</v>
      </c>
      <c r="S1" s="14" t="s">
        <v>3</v>
      </c>
      <c r="T1" s="1" t="s">
        <v>75</v>
      </c>
    </row>
    <row r="2" spans="1:20" ht="13.9" x14ac:dyDescent="0.3">
      <c r="P2" s="1">
        <v>6800</v>
      </c>
      <c r="Q2" s="1">
        <v>5600</v>
      </c>
      <c r="R2" s="1">
        <v>4800</v>
      </c>
      <c r="S2" s="1">
        <v>32000</v>
      </c>
      <c r="T2" s="1">
        <v>41000</v>
      </c>
    </row>
    <row r="3" spans="1:20" s="2" customFormat="1" ht="42.6" customHeight="1" x14ac:dyDescent="0.25">
      <c r="A3" s="86" t="s">
        <v>8</v>
      </c>
      <c r="B3" s="87" t="s">
        <v>0</v>
      </c>
      <c r="C3" s="87" t="s">
        <v>1</v>
      </c>
      <c r="D3" s="87" t="s">
        <v>2</v>
      </c>
      <c r="E3" s="87" t="s">
        <v>5</v>
      </c>
      <c r="F3" s="87"/>
      <c r="G3" s="87"/>
      <c r="H3" s="87"/>
      <c r="I3" s="87" t="s">
        <v>76</v>
      </c>
      <c r="J3" s="87"/>
      <c r="K3" s="87"/>
      <c r="L3" s="87"/>
      <c r="M3" s="86" t="s">
        <v>11</v>
      </c>
      <c r="N3" s="86"/>
    </row>
    <row r="4" spans="1:20" s="3" customFormat="1" ht="40.5" x14ac:dyDescent="0.25">
      <c r="A4" s="86"/>
      <c r="B4" s="87"/>
      <c r="C4" s="87"/>
      <c r="D4" s="87"/>
      <c r="E4" s="11" t="s">
        <v>9</v>
      </c>
      <c r="F4" s="11" t="s">
        <v>10</v>
      </c>
      <c r="G4" s="8" t="s">
        <v>3</v>
      </c>
      <c r="H4" s="8" t="s">
        <v>4</v>
      </c>
      <c r="I4" s="11" t="s">
        <v>9</v>
      </c>
      <c r="J4" s="11" t="s">
        <v>10</v>
      </c>
      <c r="K4" s="8" t="s">
        <v>3</v>
      </c>
      <c r="L4" s="8" t="s">
        <v>4</v>
      </c>
      <c r="M4" s="8" t="s">
        <v>6</v>
      </c>
      <c r="N4" s="8" t="s">
        <v>7</v>
      </c>
    </row>
    <row r="5" spans="1:20" s="3" customFormat="1" ht="15.75" x14ac:dyDescent="0.25">
      <c r="A5" s="84" t="s">
        <v>77</v>
      </c>
      <c r="B5" s="85"/>
      <c r="C5" s="17"/>
      <c r="D5" s="17"/>
      <c r="E5" s="16"/>
      <c r="F5" s="16"/>
      <c r="G5" s="18"/>
      <c r="H5" s="18"/>
      <c r="I5" s="16"/>
      <c r="J5" s="16"/>
      <c r="K5" s="18"/>
      <c r="L5" s="18"/>
      <c r="M5" s="18"/>
      <c r="N5" s="18"/>
    </row>
    <row r="6" spans="1:20" ht="13.9" hidden="1" x14ac:dyDescent="0.3">
      <c r="A6" s="9" t="s">
        <v>71</v>
      </c>
      <c r="B6" s="4" t="s">
        <v>15</v>
      </c>
      <c r="C6" s="5" t="s">
        <v>13</v>
      </c>
      <c r="D6" s="6">
        <v>2080124</v>
      </c>
      <c r="E6" s="5"/>
      <c r="F6" s="5"/>
      <c r="G6" s="5"/>
      <c r="H6" s="5">
        <v>300</v>
      </c>
      <c r="I6" s="15">
        <f>E6*$Q$2/1000</f>
        <v>0</v>
      </c>
      <c r="J6" s="15">
        <f>F6*$R$2/1000</f>
        <v>0</v>
      </c>
      <c r="K6" s="15">
        <f>G6*$S$2/1000</f>
        <v>0</v>
      </c>
      <c r="L6" s="15">
        <f>H6*$T$2/1000</f>
        <v>12300</v>
      </c>
      <c r="M6" s="5">
        <v>1</v>
      </c>
      <c r="N6" s="5">
        <v>12</v>
      </c>
    </row>
    <row r="7" spans="1:20" x14ac:dyDescent="0.25">
      <c r="A7" s="9"/>
      <c r="B7" s="19" t="s">
        <v>78</v>
      </c>
      <c r="C7" s="5"/>
      <c r="D7" s="6"/>
      <c r="E7" s="20">
        <f>E6</f>
        <v>0</v>
      </c>
      <c r="F7" s="20">
        <f t="shared" ref="F7:H7" si="0">F6</f>
        <v>0</v>
      </c>
      <c r="G7" s="20">
        <f t="shared" si="0"/>
        <v>0</v>
      </c>
      <c r="H7" s="20">
        <f t="shared" si="0"/>
        <v>300</v>
      </c>
      <c r="I7" s="88">
        <f>SUM(I6:L6)</f>
        <v>12300</v>
      </c>
      <c r="J7" s="89"/>
      <c r="K7" s="89"/>
      <c r="L7" s="90"/>
      <c r="M7" s="5"/>
      <c r="N7" s="5"/>
    </row>
    <row r="8" spans="1:20" s="3" customFormat="1" ht="15.75" x14ac:dyDescent="0.25">
      <c r="A8" s="84" t="s">
        <v>79</v>
      </c>
      <c r="B8" s="85"/>
      <c r="C8" s="17"/>
      <c r="D8" s="17"/>
      <c r="E8" s="16"/>
      <c r="F8" s="16"/>
      <c r="G8" s="18"/>
      <c r="H8" s="18"/>
      <c r="I8" s="16"/>
      <c r="J8" s="16"/>
      <c r="K8" s="18"/>
      <c r="L8" s="18"/>
      <c r="M8" s="18"/>
      <c r="N8" s="18"/>
    </row>
    <row r="9" spans="1:20" ht="13.9" hidden="1" x14ac:dyDescent="0.3">
      <c r="A9" s="9">
        <v>40</v>
      </c>
      <c r="B9" s="4" t="s">
        <v>20</v>
      </c>
      <c r="C9" s="5" t="s">
        <v>13</v>
      </c>
      <c r="D9" s="6">
        <v>0</v>
      </c>
      <c r="E9" s="5"/>
      <c r="F9" s="5"/>
      <c r="G9" s="5"/>
      <c r="H9" s="5">
        <v>10</v>
      </c>
      <c r="I9" s="15">
        <f t="shared" ref="I9:I88" si="1">E9*$Q$2/1000</f>
        <v>0</v>
      </c>
      <c r="J9" s="15">
        <f t="shared" ref="J9:J88" si="2">F9*$R$2/1000</f>
        <v>0</v>
      </c>
      <c r="K9" s="15">
        <f t="shared" ref="K9:K88" si="3">G9*$S$2/1000</f>
        <v>0</v>
      </c>
      <c r="L9" s="15">
        <f t="shared" ref="L9:L88" si="4">H9*$T$2/1000</f>
        <v>410</v>
      </c>
      <c r="M9" s="5">
        <v>1</v>
      </c>
      <c r="N9" s="5">
        <v>12</v>
      </c>
    </row>
    <row r="10" spans="1:20" ht="13.9" hidden="1" x14ac:dyDescent="0.3">
      <c r="A10" s="9">
        <v>40</v>
      </c>
      <c r="B10" s="4" t="s">
        <v>18</v>
      </c>
      <c r="C10" s="5">
        <v>4202574</v>
      </c>
      <c r="D10" s="6">
        <v>0</v>
      </c>
      <c r="E10" s="5">
        <v>50</v>
      </c>
      <c r="F10" s="5"/>
      <c r="G10" s="5"/>
      <c r="H10" s="5"/>
      <c r="I10" s="15">
        <f t="shared" si="1"/>
        <v>280</v>
      </c>
      <c r="J10" s="15">
        <f t="shared" si="2"/>
        <v>0</v>
      </c>
      <c r="K10" s="15">
        <f t="shared" si="3"/>
        <v>0</v>
      </c>
      <c r="L10" s="15">
        <f t="shared" si="4"/>
        <v>0</v>
      </c>
      <c r="M10" s="5">
        <v>1</v>
      </c>
      <c r="N10" s="5">
        <v>12</v>
      </c>
    </row>
    <row r="11" spans="1:20" ht="13.9" hidden="1" x14ac:dyDescent="0.3">
      <c r="A11" s="9">
        <v>40</v>
      </c>
      <c r="B11" s="4" t="s">
        <v>19</v>
      </c>
      <c r="C11" s="5">
        <v>4202594</v>
      </c>
      <c r="D11" s="6">
        <v>0</v>
      </c>
      <c r="E11" s="5">
        <v>20</v>
      </c>
      <c r="F11" s="5"/>
      <c r="G11" s="5"/>
      <c r="H11" s="5"/>
      <c r="I11" s="15">
        <f t="shared" si="1"/>
        <v>112</v>
      </c>
      <c r="J11" s="15">
        <f t="shared" si="2"/>
        <v>0</v>
      </c>
      <c r="K11" s="15">
        <f t="shared" si="3"/>
        <v>0</v>
      </c>
      <c r="L11" s="15">
        <f t="shared" si="4"/>
        <v>0</v>
      </c>
      <c r="M11" s="5">
        <v>1</v>
      </c>
      <c r="N11" s="5">
        <v>12</v>
      </c>
    </row>
    <row r="12" spans="1:20" x14ac:dyDescent="0.25">
      <c r="A12" s="9"/>
      <c r="B12" s="19" t="s">
        <v>78</v>
      </c>
      <c r="C12" s="5"/>
      <c r="D12" s="6"/>
      <c r="E12" s="20">
        <f>SUM(E9:E11)</f>
        <v>70</v>
      </c>
      <c r="F12" s="20">
        <f t="shared" ref="F12:H12" si="5">SUM(F9:F11)</f>
        <v>0</v>
      </c>
      <c r="G12" s="20">
        <f t="shared" si="5"/>
        <v>0</v>
      </c>
      <c r="H12" s="20">
        <f t="shared" si="5"/>
        <v>10</v>
      </c>
      <c r="I12" s="88">
        <f>SUM(I9:L11)</f>
        <v>802</v>
      </c>
      <c r="J12" s="89"/>
      <c r="K12" s="89"/>
      <c r="L12" s="90"/>
      <c r="M12" s="5"/>
      <c r="N12" s="5"/>
    </row>
    <row r="13" spans="1:20" s="3" customFormat="1" ht="15.75" x14ac:dyDescent="0.25">
      <c r="A13" s="84" t="s">
        <v>80</v>
      </c>
      <c r="B13" s="85"/>
      <c r="C13" s="17"/>
      <c r="D13" s="17"/>
      <c r="E13" s="16"/>
      <c r="F13" s="16"/>
      <c r="G13" s="18"/>
      <c r="H13" s="18"/>
      <c r="I13" s="16"/>
      <c r="J13" s="16"/>
      <c r="K13" s="18"/>
      <c r="L13" s="18"/>
      <c r="M13" s="18"/>
      <c r="N13" s="18"/>
    </row>
    <row r="14" spans="1:20" ht="13.9" hidden="1" x14ac:dyDescent="0.3">
      <c r="A14" s="9">
        <v>41</v>
      </c>
      <c r="B14" s="4" t="s">
        <v>25</v>
      </c>
      <c r="C14" s="5">
        <v>4205084</v>
      </c>
      <c r="D14" s="6">
        <v>0</v>
      </c>
      <c r="E14" s="5">
        <v>5</v>
      </c>
      <c r="F14" s="5"/>
      <c r="G14" s="5"/>
      <c r="H14" s="5"/>
      <c r="I14" s="15">
        <f t="shared" si="1"/>
        <v>28</v>
      </c>
      <c r="J14" s="15">
        <f t="shared" si="2"/>
        <v>0</v>
      </c>
      <c r="K14" s="15">
        <f t="shared" si="3"/>
        <v>0</v>
      </c>
      <c r="L14" s="15">
        <f t="shared" si="4"/>
        <v>0</v>
      </c>
      <c r="M14" s="5">
        <v>1</v>
      </c>
      <c r="N14" s="5">
        <v>12</v>
      </c>
    </row>
    <row r="15" spans="1:20" ht="13.9" hidden="1" x14ac:dyDescent="0.3">
      <c r="A15" s="9">
        <v>41</v>
      </c>
      <c r="B15" s="4" t="s">
        <v>26</v>
      </c>
      <c r="C15" s="5">
        <v>4205163</v>
      </c>
      <c r="D15" s="6">
        <v>0</v>
      </c>
      <c r="E15" s="5">
        <v>5</v>
      </c>
      <c r="F15" s="5"/>
      <c r="G15" s="5"/>
      <c r="H15" s="5"/>
      <c r="I15" s="15">
        <f t="shared" si="1"/>
        <v>28</v>
      </c>
      <c r="J15" s="15">
        <f t="shared" si="2"/>
        <v>0</v>
      </c>
      <c r="K15" s="15">
        <f t="shared" si="3"/>
        <v>0</v>
      </c>
      <c r="L15" s="15">
        <f t="shared" si="4"/>
        <v>0</v>
      </c>
      <c r="M15" s="5">
        <v>1</v>
      </c>
      <c r="N15" s="5">
        <v>12</v>
      </c>
    </row>
    <row r="16" spans="1:20" ht="13.9" hidden="1" x14ac:dyDescent="0.3">
      <c r="A16" s="9">
        <v>41</v>
      </c>
      <c r="B16" s="4" t="s">
        <v>27</v>
      </c>
      <c r="C16" s="5">
        <v>4202307</v>
      </c>
      <c r="D16" s="6">
        <v>0</v>
      </c>
      <c r="E16" s="5">
        <v>2</v>
      </c>
      <c r="F16" s="5"/>
      <c r="G16" s="5"/>
      <c r="H16" s="5"/>
      <c r="I16" s="15">
        <f t="shared" si="1"/>
        <v>11.2</v>
      </c>
      <c r="J16" s="15">
        <f t="shared" si="2"/>
        <v>0</v>
      </c>
      <c r="K16" s="15">
        <f t="shared" si="3"/>
        <v>0</v>
      </c>
      <c r="L16" s="15">
        <f t="shared" si="4"/>
        <v>0</v>
      </c>
      <c r="M16" s="5">
        <v>1</v>
      </c>
      <c r="N16" s="5">
        <v>12</v>
      </c>
    </row>
    <row r="17" spans="1:14" ht="13.9" hidden="1" x14ac:dyDescent="0.3">
      <c r="A17" s="9">
        <v>41</v>
      </c>
      <c r="B17" s="4" t="s">
        <v>28</v>
      </c>
      <c r="C17" s="5">
        <v>4205876</v>
      </c>
      <c r="D17" s="6">
        <v>0</v>
      </c>
      <c r="E17" s="5">
        <v>2</v>
      </c>
      <c r="F17" s="5"/>
      <c r="G17" s="5"/>
      <c r="H17" s="5"/>
      <c r="I17" s="15">
        <f t="shared" si="1"/>
        <v>11.2</v>
      </c>
      <c r="J17" s="15">
        <f t="shared" si="2"/>
        <v>0</v>
      </c>
      <c r="K17" s="15">
        <f t="shared" si="3"/>
        <v>0</v>
      </c>
      <c r="L17" s="15">
        <f t="shared" si="4"/>
        <v>0</v>
      </c>
      <c r="M17" s="5">
        <v>1</v>
      </c>
      <c r="N17" s="5">
        <v>12</v>
      </c>
    </row>
    <row r="18" spans="1:14" ht="13.9" hidden="1" x14ac:dyDescent="0.3">
      <c r="A18" s="9">
        <v>41</v>
      </c>
      <c r="B18" s="4" t="s">
        <v>29</v>
      </c>
      <c r="C18" s="5">
        <v>4202341</v>
      </c>
      <c r="D18" s="6">
        <v>0</v>
      </c>
      <c r="E18" s="5">
        <v>8</v>
      </c>
      <c r="F18" s="5"/>
      <c r="G18" s="5"/>
      <c r="H18" s="5"/>
      <c r="I18" s="15">
        <f t="shared" si="1"/>
        <v>44.8</v>
      </c>
      <c r="J18" s="15">
        <f t="shared" si="2"/>
        <v>0</v>
      </c>
      <c r="K18" s="15">
        <f t="shared" si="3"/>
        <v>0</v>
      </c>
      <c r="L18" s="15">
        <f t="shared" si="4"/>
        <v>0</v>
      </c>
      <c r="M18" s="5">
        <v>1</v>
      </c>
      <c r="N18" s="5">
        <v>12</v>
      </c>
    </row>
    <row r="19" spans="1:14" ht="13.9" hidden="1" x14ac:dyDescent="0.3">
      <c r="A19" s="9">
        <v>41</v>
      </c>
      <c r="B19" s="4" t="s">
        <v>30</v>
      </c>
      <c r="C19" s="5">
        <v>4202314</v>
      </c>
      <c r="D19" s="6">
        <v>0</v>
      </c>
      <c r="E19" s="5">
        <v>8</v>
      </c>
      <c r="F19" s="5"/>
      <c r="G19" s="5"/>
      <c r="H19" s="5"/>
      <c r="I19" s="15">
        <f t="shared" si="1"/>
        <v>44.8</v>
      </c>
      <c r="J19" s="15">
        <f t="shared" si="2"/>
        <v>0</v>
      </c>
      <c r="K19" s="15">
        <f t="shared" si="3"/>
        <v>0</v>
      </c>
      <c r="L19" s="15">
        <f t="shared" si="4"/>
        <v>0</v>
      </c>
      <c r="M19" s="5">
        <v>1</v>
      </c>
      <c r="N19" s="5">
        <v>12</v>
      </c>
    </row>
    <row r="20" spans="1:14" ht="13.9" hidden="1" x14ac:dyDescent="0.3">
      <c r="A20" s="9">
        <v>41</v>
      </c>
      <c r="B20" s="4" t="s">
        <v>31</v>
      </c>
      <c r="C20" s="5">
        <v>4210230</v>
      </c>
      <c r="D20" s="6">
        <v>1814548</v>
      </c>
      <c r="E20" s="5">
        <v>10</v>
      </c>
      <c r="F20" s="5"/>
      <c r="G20" s="5"/>
      <c r="H20" s="5"/>
      <c r="I20" s="15">
        <f t="shared" si="1"/>
        <v>56</v>
      </c>
      <c r="J20" s="15">
        <f t="shared" si="2"/>
        <v>0</v>
      </c>
      <c r="K20" s="15">
        <f t="shared" si="3"/>
        <v>0</v>
      </c>
      <c r="L20" s="15">
        <f t="shared" si="4"/>
        <v>0</v>
      </c>
      <c r="M20" s="5">
        <v>1</v>
      </c>
      <c r="N20" s="5">
        <v>12</v>
      </c>
    </row>
    <row r="21" spans="1:14" ht="13.9" hidden="1" x14ac:dyDescent="0.3">
      <c r="A21" s="9">
        <v>41</v>
      </c>
      <c r="B21" s="4" t="s">
        <v>32</v>
      </c>
      <c r="C21" s="5">
        <v>4202358</v>
      </c>
      <c r="D21" s="6">
        <v>0</v>
      </c>
      <c r="E21" s="5"/>
      <c r="F21" s="5"/>
      <c r="G21" s="5">
        <v>10</v>
      </c>
      <c r="H21" s="5"/>
      <c r="I21" s="15">
        <f t="shared" si="1"/>
        <v>0</v>
      </c>
      <c r="J21" s="15">
        <f t="shared" si="2"/>
        <v>0</v>
      </c>
      <c r="K21" s="15">
        <f t="shared" si="3"/>
        <v>320</v>
      </c>
      <c r="L21" s="15">
        <f t="shared" si="4"/>
        <v>0</v>
      </c>
      <c r="M21" s="5">
        <v>1</v>
      </c>
      <c r="N21" s="5">
        <v>12</v>
      </c>
    </row>
    <row r="22" spans="1:14" x14ac:dyDescent="0.25">
      <c r="A22" s="9"/>
      <c r="B22" s="19" t="s">
        <v>78</v>
      </c>
      <c r="C22" s="5"/>
      <c r="D22" s="6"/>
      <c r="E22" s="20">
        <f>SUM(E14:E21)</f>
        <v>40</v>
      </c>
      <c r="F22" s="20">
        <f t="shared" ref="F22:H22" si="6">SUM(F14:F21)</f>
        <v>0</v>
      </c>
      <c r="G22" s="20">
        <f t="shared" si="6"/>
        <v>10</v>
      </c>
      <c r="H22" s="20">
        <f t="shared" si="6"/>
        <v>0</v>
      </c>
      <c r="I22" s="88">
        <f>SUM(I14:L21)</f>
        <v>544</v>
      </c>
      <c r="J22" s="89"/>
      <c r="K22" s="89"/>
      <c r="L22" s="90"/>
      <c r="M22" s="5"/>
      <c r="N22" s="5"/>
    </row>
    <row r="23" spans="1:14" s="3" customFormat="1" ht="15.75" x14ac:dyDescent="0.25">
      <c r="A23" s="84" t="s">
        <v>81</v>
      </c>
      <c r="B23" s="85"/>
      <c r="C23" s="17"/>
      <c r="D23" s="17"/>
      <c r="E23" s="16"/>
      <c r="F23" s="16"/>
      <c r="G23" s="18"/>
      <c r="H23" s="18"/>
      <c r="I23" s="16"/>
      <c r="J23" s="16"/>
      <c r="K23" s="18"/>
      <c r="L23" s="18"/>
      <c r="M23" s="18"/>
      <c r="N23" s="18"/>
    </row>
    <row r="24" spans="1:14" ht="13.9" hidden="1" x14ac:dyDescent="0.3">
      <c r="A24" s="9">
        <v>43</v>
      </c>
      <c r="B24" s="4" t="s">
        <v>14</v>
      </c>
      <c r="C24" s="5" t="s">
        <v>13</v>
      </c>
      <c r="D24" s="6">
        <v>0</v>
      </c>
      <c r="E24" s="5">
        <v>15</v>
      </c>
      <c r="F24" s="5"/>
      <c r="G24" s="5"/>
      <c r="H24" s="5"/>
      <c r="I24" s="15">
        <f>E24*$P$2/1000</f>
        <v>102</v>
      </c>
      <c r="J24" s="15">
        <f t="shared" si="2"/>
        <v>0</v>
      </c>
      <c r="K24" s="15">
        <f t="shared" si="3"/>
        <v>0</v>
      </c>
      <c r="L24" s="15">
        <f t="shared" si="4"/>
        <v>0</v>
      </c>
      <c r="M24" s="5">
        <v>1</v>
      </c>
      <c r="N24" s="5">
        <v>12</v>
      </c>
    </row>
    <row r="25" spans="1:14" ht="13.9" hidden="1" x14ac:dyDescent="0.3">
      <c r="A25" s="9">
        <v>43</v>
      </c>
      <c r="B25" s="4" t="s">
        <v>66</v>
      </c>
      <c r="C25" s="5">
        <v>4209560</v>
      </c>
      <c r="D25" s="12">
        <v>0</v>
      </c>
      <c r="E25" s="7"/>
      <c r="F25" s="9">
        <v>2</v>
      </c>
      <c r="G25" s="7"/>
      <c r="H25" s="7"/>
      <c r="I25" s="15">
        <f t="shared" si="1"/>
        <v>0</v>
      </c>
      <c r="J25" s="15">
        <f t="shared" si="2"/>
        <v>9.6</v>
      </c>
      <c r="K25" s="15">
        <f t="shared" si="3"/>
        <v>0</v>
      </c>
      <c r="L25" s="15">
        <f t="shared" si="4"/>
        <v>0</v>
      </c>
      <c r="M25" s="9">
        <v>1</v>
      </c>
      <c r="N25" s="9">
        <v>12</v>
      </c>
    </row>
    <row r="26" spans="1:14" ht="13.9" hidden="1" x14ac:dyDescent="0.3">
      <c r="A26" s="9">
        <v>43</v>
      </c>
      <c r="B26" s="4" t="s">
        <v>66</v>
      </c>
      <c r="C26" s="5">
        <v>4207901</v>
      </c>
      <c r="D26" s="12">
        <v>0</v>
      </c>
      <c r="E26" s="7"/>
      <c r="F26" s="9">
        <v>2</v>
      </c>
      <c r="G26" s="7"/>
      <c r="H26" s="7"/>
      <c r="I26" s="15">
        <f t="shared" si="1"/>
        <v>0</v>
      </c>
      <c r="J26" s="15">
        <f t="shared" si="2"/>
        <v>9.6</v>
      </c>
      <c r="K26" s="15">
        <f t="shared" si="3"/>
        <v>0</v>
      </c>
      <c r="L26" s="15">
        <f t="shared" si="4"/>
        <v>0</v>
      </c>
      <c r="M26" s="9">
        <v>1</v>
      </c>
      <c r="N26" s="9">
        <v>12</v>
      </c>
    </row>
    <row r="27" spans="1:14" ht="13.9" hidden="1" x14ac:dyDescent="0.3">
      <c r="A27" s="9">
        <v>43</v>
      </c>
      <c r="B27" s="4" t="s">
        <v>67</v>
      </c>
      <c r="C27" s="5">
        <v>4202011</v>
      </c>
      <c r="D27" s="12">
        <v>0</v>
      </c>
      <c r="E27" s="7"/>
      <c r="F27" s="9">
        <v>2</v>
      </c>
      <c r="G27" s="7"/>
      <c r="H27" s="7"/>
      <c r="I27" s="15">
        <f t="shared" si="1"/>
        <v>0</v>
      </c>
      <c r="J27" s="15">
        <f t="shared" si="2"/>
        <v>9.6</v>
      </c>
      <c r="K27" s="15">
        <f t="shared" si="3"/>
        <v>0</v>
      </c>
      <c r="L27" s="15">
        <f t="shared" si="4"/>
        <v>0</v>
      </c>
      <c r="M27" s="9">
        <v>1</v>
      </c>
      <c r="N27" s="9">
        <v>12</v>
      </c>
    </row>
    <row r="28" spans="1:14" ht="13.9" hidden="1" x14ac:dyDescent="0.3">
      <c r="A28" s="9">
        <v>43</v>
      </c>
      <c r="B28" s="4" t="s">
        <v>68</v>
      </c>
      <c r="C28" s="5">
        <v>4202048</v>
      </c>
      <c r="D28" s="12">
        <v>0</v>
      </c>
      <c r="E28" s="7"/>
      <c r="F28" s="9">
        <v>2</v>
      </c>
      <c r="G28" s="7"/>
      <c r="H28" s="7"/>
      <c r="I28" s="15">
        <f t="shared" si="1"/>
        <v>0</v>
      </c>
      <c r="J28" s="15">
        <f t="shared" si="2"/>
        <v>9.6</v>
      </c>
      <c r="K28" s="15">
        <f t="shared" si="3"/>
        <v>0</v>
      </c>
      <c r="L28" s="15">
        <f t="shared" si="4"/>
        <v>0</v>
      </c>
      <c r="M28" s="9">
        <v>1</v>
      </c>
      <c r="N28" s="9">
        <v>12</v>
      </c>
    </row>
    <row r="29" spans="1:14" ht="13.9" hidden="1" x14ac:dyDescent="0.3">
      <c r="A29" s="9">
        <v>43</v>
      </c>
      <c r="B29" s="4" t="s">
        <v>69</v>
      </c>
      <c r="C29" s="5">
        <v>4209583</v>
      </c>
      <c r="D29" s="12">
        <v>0</v>
      </c>
      <c r="E29" s="7"/>
      <c r="F29" s="9">
        <v>2</v>
      </c>
      <c r="G29" s="7"/>
      <c r="H29" s="7"/>
      <c r="I29" s="15">
        <f t="shared" si="1"/>
        <v>0</v>
      </c>
      <c r="J29" s="15">
        <f t="shared" si="2"/>
        <v>9.6</v>
      </c>
      <c r="K29" s="15">
        <f t="shared" si="3"/>
        <v>0</v>
      </c>
      <c r="L29" s="15">
        <f t="shared" si="4"/>
        <v>0</v>
      </c>
      <c r="M29" s="9">
        <v>1</v>
      </c>
      <c r="N29" s="9">
        <v>12</v>
      </c>
    </row>
    <row r="30" spans="1:14" ht="13.9" hidden="1" x14ac:dyDescent="0.3">
      <c r="A30" s="9">
        <v>43</v>
      </c>
      <c r="B30" s="4" t="s">
        <v>70</v>
      </c>
      <c r="C30" s="5">
        <v>4211900</v>
      </c>
      <c r="D30" s="12">
        <v>0</v>
      </c>
      <c r="E30" s="7"/>
      <c r="F30" s="9">
        <v>2</v>
      </c>
      <c r="G30" s="7"/>
      <c r="H30" s="7"/>
      <c r="I30" s="15">
        <f t="shared" si="1"/>
        <v>0</v>
      </c>
      <c r="J30" s="15">
        <f t="shared" si="2"/>
        <v>9.6</v>
      </c>
      <c r="K30" s="15">
        <f t="shared" si="3"/>
        <v>0</v>
      </c>
      <c r="L30" s="15">
        <f t="shared" si="4"/>
        <v>0</v>
      </c>
      <c r="M30" s="9">
        <v>1</v>
      </c>
      <c r="N30" s="9">
        <v>12</v>
      </c>
    </row>
    <row r="31" spans="1:14" x14ac:dyDescent="0.25">
      <c r="A31" s="9"/>
      <c r="B31" s="19" t="s">
        <v>78</v>
      </c>
      <c r="C31" s="5"/>
      <c r="D31" s="6"/>
      <c r="E31" s="20">
        <f>SUM(E24:E30)</f>
        <v>15</v>
      </c>
      <c r="F31" s="20">
        <f t="shared" ref="F31:H31" si="7">SUM(F24:F30)</f>
        <v>12</v>
      </c>
      <c r="G31" s="20">
        <f t="shared" si="7"/>
        <v>0</v>
      </c>
      <c r="H31" s="20">
        <f t="shared" si="7"/>
        <v>0</v>
      </c>
      <c r="I31" s="88">
        <f>SUM(I24:L30)</f>
        <v>159.59999999999997</v>
      </c>
      <c r="J31" s="89"/>
      <c r="K31" s="89"/>
      <c r="L31" s="90"/>
      <c r="M31" s="5"/>
      <c r="N31" s="5"/>
    </row>
    <row r="32" spans="1:14" s="3" customFormat="1" ht="15.75" x14ac:dyDescent="0.25">
      <c r="A32" s="84" t="s">
        <v>82</v>
      </c>
      <c r="B32" s="85"/>
      <c r="C32" s="17"/>
      <c r="D32" s="17"/>
      <c r="E32" s="16"/>
      <c r="F32" s="16"/>
      <c r="G32" s="18"/>
      <c r="H32" s="18"/>
      <c r="I32" s="16"/>
      <c r="J32" s="16"/>
      <c r="K32" s="18"/>
      <c r="L32" s="18"/>
      <c r="M32" s="18"/>
      <c r="N32" s="18"/>
    </row>
    <row r="33" spans="1:14" ht="13.9" hidden="1" x14ac:dyDescent="0.3">
      <c r="A33" s="9">
        <v>44</v>
      </c>
      <c r="B33" s="7" t="s">
        <v>46</v>
      </c>
      <c r="C33" s="5">
        <v>4209201</v>
      </c>
      <c r="D33" s="6">
        <v>0</v>
      </c>
      <c r="E33" s="5"/>
      <c r="F33" s="5">
        <v>5</v>
      </c>
      <c r="G33" s="5"/>
      <c r="H33" s="5"/>
      <c r="I33" s="15">
        <f t="shared" si="1"/>
        <v>0</v>
      </c>
      <c r="J33" s="15">
        <f t="shared" si="2"/>
        <v>24</v>
      </c>
      <c r="K33" s="15">
        <f t="shared" si="3"/>
        <v>0</v>
      </c>
      <c r="L33" s="15">
        <f t="shared" si="4"/>
        <v>0</v>
      </c>
      <c r="M33" s="5">
        <v>1</v>
      </c>
      <c r="N33" s="5">
        <v>12</v>
      </c>
    </row>
    <row r="34" spans="1:14" ht="13.9" hidden="1" x14ac:dyDescent="0.3">
      <c r="A34" s="9">
        <v>44</v>
      </c>
      <c r="B34" s="7" t="s">
        <v>47</v>
      </c>
      <c r="C34" s="5">
        <v>4201787</v>
      </c>
      <c r="D34" s="6" t="s">
        <v>52</v>
      </c>
      <c r="E34" s="5"/>
      <c r="F34" s="5">
        <v>5</v>
      </c>
      <c r="G34" s="5"/>
      <c r="H34" s="5"/>
      <c r="I34" s="15">
        <f t="shared" si="1"/>
        <v>0</v>
      </c>
      <c r="J34" s="15">
        <f t="shared" si="2"/>
        <v>24</v>
      </c>
      <c r="K34" s="15">
        <f t="shared" si="3"/>
        <v>0</v>
      </c>
      <c r="L34" s="15">
        <f t="shared" si="4"/>
        <v>0</v>
      </c>
      <c r="M34" s="5">
        <v>1</v>
      </c>
      <c r="N34" s="5">
        <v>12</v>
      </c>
    </row>
    <row r="35" spans="1:14" ht="13.9" hidden="1" x14ac:dyDescent="0.3">
      <c r="A35" s="9">
        <v>44</v>
      </c>
      <c r="B35" s="7" t="s">
        <v>47</v>
      </c>
      <c r="C35" s="5">
        <v>4201786</v>
      </c>
      <c r="D35" s="6">
        <v>0</v>
      </c>
      <c r="E35" s="5"/>
      <c r="F35" s="5">
        <v>5</v>
      </c>
      <c r="G35" s="5"/>
      <c r="H35" s="5"/>
      <c r="I35" s="15">
        <f t="shared" si="1"/>
        <v>0</v>
      </c>
      <c r="J35" s="15">
        <f t="shared" si="2"/>
        <v>24</v>
      </c>
      <c r="K35" s="15">
        <f t="shared" si="3"/>
        <v>0</v>
      </c>
      <c r="L35" s="15">
        <f t="shared" si="4"/>
        <v>0</v>
      </c>
      <c r="M35" s="5">
        <v>1</v>
      </c>
      <c r="N35" s="5">
        <v>12</v>
      </c>
    </row>
    <row r="36" spans="1:14" ht="13.9" hidden="1" x14ac:dyDescent="0.3">
      <c r="A36" s="9">
        <v>44</v>
      </c>
      <c r="B36" s="7" t="s">
        <v>47</v>
      </c>
      <c r="C36" s="5">
        <v>4201788</v>
      </c>
      <c r="D36" s="6">
        <v>0</v>
      </c>
      <c r="E36" s="5"/>
      <c r="F36" s="5">
        <v>5</v>
      </c>
      <c r="G36" s="5"/>
      <c r="H36" s="5"/>
      <c r="I36" s="15">
        <f t="shared" si="1"/>
        <v>0</v>
      </c>
      <c r="J36" s="15">
        <f t="shared" si="2"/>
        <v>24</v>
      </c>
      <c r="K36" s="15">
        <f t="shared" si="3"/>
        <v>0</v>
      </c>
      <c r="L36" s="15">
        <f t="shared" si="4"/>
        <v>0</v>
      </c>
      <c r="M36" s="5">
        <v>1</v>
      </c>
      <c r="N36" s="5">
        <v>12</v>
      </c>
    </row>
    <row r="37" spans="1:14" ht="13.9" hidden="1" x14ac:dyDescent="0.3">
      <c r="A37" s="9">
        <v>44</v>
      </c>
      <c r="B37" s="7" t="s">
        <v>47</v>
      </c>
      <c r="C37" s="5">
        <v>4201785</v>
      </c>
      <c r="D37" s="6">
        <v>0</v>
      </c>
      <c r="E37" s="5"/>
      <c r="F37" s="5">
        <v>5</v>
      </c>
      <c r="G37" s="5"/>
      <c r="H37" s="5"/>
      <c r="I37" s="15">
        <f t="shared" si="1"/>
        <v>0</v>
      </c>
      <c r="J37" s="15">
        <f t="shared" si="2"/>
        <v>24</v>
      </c>
      <c r="K37" s="15">
        <f t="shared" si="3"/>
        <v>0</v>
      </c>
      <c r="L37" s="15">
        <f t="shared" si="4"/>
        <v>0</v>
      </c>
      <c r="M37" s="5">
        <v>1</v>
      </c>
      <c r="N37" s="5">
        <v>12</v>
      </c>
    </row>
    <row r="38" spans="1:14" ht="13.9" hidden="1" x14ac:dyDescent="0.3">
      <c r="A38" s="9">
        <v>44</v>
      </c>
      <c r="B38" s="7" t="s">
        <v>48</v>
      </c>
      <c r="C38" s="5">
        <v>4201936</v>
      </c>
      <c r="D38" s="6">
        <v>0</v>
      </c>
      <c r="E38" s="5"/>
      <c r="F38" s="5">
        <v>5</v>
      </c>
      <c r="G38" s="5"/>
      <c r="H38" s="5"/>
      <c r="I38" s="15">
        <f t="shared" si="1"/>
        <v>0</v>
      </c>
      <c r="J38" s="15">
        <f t="shared" si="2"/>
        <v>24</v>
      </c>
      <c r="K38" s="15">
        <f t="shared" si="3"/>
        <v>0</v>
      </c>
      <c r="L38" s="15">
        <f t="shared" si="4"/>
        <v>0</v>
      </c>
      <c r="M38" s="5">
        <v>1</v>
      </c>
      <c r="N38" s="5">
        <v>12</v>
      </c>
    </row>
    <row r="39" spans="1:14" ht="13.9" hidden="1" x14ac:dyDescent="0.3">
      <c r="A39" s="9">
        <v>44</v>
      </c>
      <c r="B39" s="7" t="s">
        <v>46</v>
      </c>
      <c r="C39" s="5">
        <v>4204241</v>
      </c>
      <c r="D39" s="6">
        <v>0</v>
      </c>
      <c r="E39" s="5"/>
      <c r="F39" s="5">
        <v>5</v>
      </c>
      <c r="G39" s="5"/>
      <c r="H39" s="5"/>
      <c r="I39" s="15">
        <f t="shared" si="1"/>
        <v>0</v>
      </c>
      <c r="J39" s="15">
        <f t="shared" si="2"/>
        <v>24</v>
      </c>
      <c r="K39" s="15">
        <f t="shared" si="3"/>
        <v>0</v>
      </c>
      <c r="L39" s="15">
        <f t="shared" si="4"/>
        <v>0</v>
      </c>
      <c r="M39" s="5">
        <v>1</v>
      </c>
      <c r="N39" s="5">
        <v>12</v>
      </c>
    </row>
    <row r="40" spans="1:14" ht="13.9" hidden="1" x14ac:dyDescent="0.3">
      <c r="A40" s="9">
        <v>44</v>
      </c>
      <c r="B40" s="7" t="s">
        <v>47</v>
      </c>
      <c r="C40" s="5">
        <v>4204331</v>
      </c>
      <c r="D40" s="6">
        <v>0</v>
      </c>
      <c r="E40" s="7"/>
      <c r="F40" s="9">
        <v>5</v>
      </c>
      <c r="G40" s="7"/>
      <c r="H40" s="7"/>
      <c r="I40" s="15">
        <f t="shared" si="1"/>
        <v>0</v>
      </c>
      <c r="J40" s="15">
        <f t="shared" si="2"/>
        <v>24</v>
      </c>
      <c r="K40" s="15">
        <f t="shared" si="3"/>
        <v>0</v>
      </c>
      <c r="L40" s="15">
        <f t="shared" si="4"/>
        <v>0</v>
      </c>
      <c r="M40" s="9">
        <v>1</v>
      </c>
      <c r="N40" s="9">
        <v>12</v>
      </c>
    </row>
    <row r="41" spans="1:14" ht="13.9" hidden="1" x14ac:dyDescent="0.3">
      <c r="A41" s="9">
        <v>44</v>
      </c>
      <c r="B41" s="7" t="s">
        <v>49</v>
      </c>
      <c r="C41" s="5">
        <v>4205763</v>
      </c>
      <c r="D41" s="6">
        <v>0</v>
      </c>
      <c r="E41" s="7"/>
      <c r="F41" s="9">
        <v>5</v>
      </c>
      <c r="G41" s="7"/>
      <c r="H41" s="7"/>
      <c r="I41" s="15">
        <f t="shared" si="1"/>
        <v>0</v>
      </c>
      <c r="J41" s="15">
        <f t="shared" si="2"/>
        <v>24</v>
      </c>
      <c r="K41" s="15">
        <f t="shared" si="3"/>
        <v>0</v>
      </c>
      <c r="L41" s="15">
        <f t="shared" si="4"/>
        <v>0</v>
      </c>
      <c r="M41" s="9">
        <v>1</v>
      </c>
      <c r="N41" s="9">
        <v>12</v>
      </c>
    </row>
    <row r="42" spans="1:14" ht="13.9" hidden="1" x14ac:dyDescent="0.3">
      <c r="A42" s="9">
        <v>44</v>
      </c>
      <c r="B42" s="7" t="s">
        <v>50</v>
      </c>
      <c r="C42" s="5">
        <v>4205762</v>
      </c>
      <c r="D42" s="6">
        <v>0</v>
      </c>
      <c r="E42" s="7"/>
      <c r="F42" s="9">
        <v>5</v>
      </c>
      <c r="G42" s="7"/>
      <c r="H42" s="7"/>
      <c r="I42" s="15">
        <f t="shared" si="1"/>
        <v>0</v>
      </c>
      <c r="J42" s="15">
        <f t="shared" si="2"/>
        <v>24</v>
      </c>
      <c r="K42" s="15">
        <f t="shared" si="3"/>
        <v>0</v>
      </c>
      <c r="L42" s="15">
        <f t="shared" si="4"/>
        <v>0</v>
      </c>
      <c r="M42" s="9">
        <v>1</v>
      </c>
      <c r="N42" s="9">
        <v>12</v>
      </c>
    </row>
    <row r="43" spans="1:14" ht="13.9" hidden="1" x14ac:dyDescent="0.3">
      <c r="A43" s="9">
        <v>44</v>
      </c>
      <c r="B43" s="7" t="s">
        <v>51</v>
      </c>
      <c r="C43" s="5">
        <v>4202182</v>
      </c>
      <c r="D43" s="6">
        <v>0</v>
      </c>
      <c r="E43" s="7"/>
      <c r="F43" s="9">
        <v>5</v>
      </c>
      <c r="G43" s="7"/>
      <c r="H43" s="7"/>
      <c r="I43" s="15">
        <f t="shared" si="1"/>
        <v>0</v>
      </c>
      <c r="J43" s="15">
        <f t="shared" si="2"/>
        <v>24</v>
      </c>
      <c r="K43" s="15">
        <f t="shared" si="3"/>
        <v>0</v>
      </c>
      <c r="L43" s="15">
        <f t="shared" si="4"/>
        <v>0</v>
      </c>
      <c r="M43" s="9">
        <v>1</v>
      </c>
      <c r="N43" s="9">
        <v>12</v>
      </c>
    </row>
    <row r="44" spans="1:14" ht="13.9" hidden="1" x14ac:dyDescent="0.3">
      <c r="A44" s="9">
        <v>44</v>
      </c>
      <c r="B44" s="4" t="s">
        <v>53</v>
      </c>
      <c r="C44" s="5">
        <v>4509136</v>
      </c>
      <c r="D44" s="6">
        <v>0</v>
      </c>
      <c r="E44" s="9">
        <v>0</v>
      </c>
      <c r="F44" s="9"/>
      <c r="G44" s="7"/>
      <c r="H44" s="7"/>
      <c r="I44" s="15">
        <f t="shared" si="1"/>
        <v>0</v>
      </c>
      <c r="J44" s="15">
        <f t="shared" si="2"/>
        <v>0</v>
      </c>
      <c r="K44" s="15">
        <f t="shared" si="3"/>
        <v>0</v>
      </c>
      <c r="L44" s="15">
        <f t="shared" si="4"/>
        <v>0</v>
      </c>
      <c r="M44" s="9">
        <v>1</v>
      </c>
      <c r="N44" s="9">
        <v>12</v>
      </c>
    </row>
    <row r="45" spans="1:14" ht="13.9" hidden="1" x14ac:dyDescent="0.3">
      <c r="A45" s="9">
        <v>44</v>
      </c>
      <c r="B45" s="4" t="s">
        <v>54</v>
      </c>
      <c r="C45" s="5">
        <v>4509132</v>
      </c>
      <c r="D45" s="6">
        <v>0</v>
      </c>
      <c r="E45" s="9">
        <v>0</v>
      </c>
      <c r="F45" s="9"/>
      <c r="G45" s="7"/>
      <c r="H45" s="7"/>
      <c r="I45" s="15">
        <f t="shared" si="1"/>
        <v>0</v>
      </c>
      <c r="J45" s="15">
        <f t="shared" si="2"/>
        <v>0</v>
      </c>
      <c r="K45" s="15">
        <f t="shared" si="3"/>
        <v>0</v>
      </c>
      <c r="L45" s="15">
        <f t="shared" si="4"/>
        <v>0</v>
      </c>
      <c r="M45" s="9">
        <v>1</v>
      </c>
      <c r="N45" s="9">
        <v>12</v>
      </c>
    </row>
    <row r="46" spans="1:14" ht="13.9" hidden="1" x14ac:dyDescent="0.3">
      <c r="A46" s="9">
        <v>44</v>
      </c>
      <c r="B46" s="4" t="s">
        <v>55</v>
      </c>
      <c r="C46" s="5">
        <v>4509135</v>
      </c>
      <c r="D46" s="6">
        <v>0</v>
      </c>
      <c r="E46" s="9">
        <v>0</v>
      </c>
      <c r="F46" s="9"/>
      <c r="G46" s="7"/>
      <c r="H46" s="7"/>
      <c r="I46" s="15">
        <f t="shared" si="1"/>
        <v>0</v>
      </c>
      <c r="J46" s="15">
        <f t="shared" si="2"/>
        <v>0</v>
      </c>
      <c r="K46" s="15">
        <f t="shared" si="3"/>
        <v>0</v>
      </c>
      <c r="L46" s="15">
        <f t="shared" si="4"/>
        <v>0</v>
      </c>
      <c r="M46" s="9">
        <v>1</v>
      </c>
      <c r="N46" s="9">
        <v>12</v>
      </c>
    </row>
    <row r="47" spans="1:14" ht="13.9" hidden="1" x14ac:dyDescent="0.3">
      <c r="A47" s="9">
        <v>44</v>
      </c>
      <c r="B47" s="4" t="s">
        <v>56</v>
      </c>
      <c r="C47" s="5">
        <v>4509138</v>
      </c>
      <c r="D47" s="6">
        <v>0</v>
      </c>
      <c r="E47" s="9">
        <v>0</v>
      </c>
      <c r="F47" s="9"/>
      <c r="G47" s="7"/>
      <c r="H47" s="7"/>
      <c r="I47" s="15">
        <f t="shared" si="1"/>
        <v>0</v>
      </c>
      <c r="J47" s="15">
        <f t="shared" si="2"/>
        <v>0</v>
      </c>
      <c r="K47" s="15">
        <f t="shared" si="3"/>
        <v>0</v>
      </c>
      <c r="L47" s="15">
        <f t="shared" si="4"/>
        <v>0</v>
      </c>
      <c r="M47" s="9">
        <v>1</v>
      </c>
      <c r="N47" s="9">
        <v>12</v>
      </c>
    </row>
    <row r="48" spans="1:14" ht="13.9" hidden="1" x14ac:dyDescent="0.3">
      <c r="A48" s="9">
        <v>44</v>
      </c>
      <c r="B48" s="4" t="s">
        <v>57</v>
      </c>
      <c r="C48" s="5">
        <v>4509131</v>
      </c>
      <c r="D48" s="6">
        <v>0</v>
      </c>
      <c r="E48" s="9">
        <v>1</v>
      </c>
      <c r="F48" s="9"/>
      <c r="G48" s="7"/>
      <c r="H48" s="7"/>
      <c r="I48" s="15">
        <f t="shared" si="1"/>
        <v>5.6</v>
      </c>
      <c r="J48" s="15">
        <f t="shared" si="2"/>
        <v>0</v>
      </c>
      <c r="K48" s="15">
        <f t="shared" si="3"/>
        <v>0</v>
      </c>
      <c r="L48" s="15">
        <f t="shared" si="4"/>
        <v>0</v>
      </c>
      <c r="M48" s="9">
        <v>1</v>
      </c>
      <c r="N48" s="9">
        <v>12</v>
      </c>
    </row>
    <row r="49" spans="1:14" ht="13.9" hidden="1" x14ac:dyDescent="0.3">
      <c r="A49" s="9">
        <v>44</v>
      </c>
      <c r="B49" s="4" t="s">
        <v>58</v>
      </c>
      <c r="C49" s="5">
        <v>4509133</v>
      </c>
      <c r="D49" s="6">
        <v>0</v>
      </c>
      <c r="E49" s="9">
        <v>1</v>
      </c>
      <c r="F49" s="9"/>
      <c r="G49" s="7"/>
      <c r="H49" s="7"/>
      <c r="I49" s="15">
        <f t="shared" si="1"/>
        <v>5.6</v>
      </c>
      <c r="J49" s="15">
        <f t="shared" si="2"/>
        <v>0</v>
      </c>
      <c r="K49" s="15">
        <f t="shared" si="3"/>
        <v>0</v>
      </c>
      <c r="L49" s="15">
        <f t="shared" si="4"/>
        <v>0</v>
      </c>
      <c r="M49" s="9">
        <v>1</v>
      </c>
      <c r="N49" s="9">
        <v>12</v>
      </c>
    </row>
    <row r="50" spans="1:14" ht="13.9" hidden="1" x14ac:dyDescent="0.3">
      <c r="A50" s="9">
        <v>44</v>
      </c>
      <c r="B50" s="4" t="s">
        <v>59</v>
      </c>
      <c r="C50" s="5">
        <v>4509139</v>
      </c>
      <c r="D50" s="6">
        <v>0</v>
      </c>
      <c r="E50" s="9">
        <v>1</v>
      </c>
      <c r="F50" s="9"/>
      <c r="G50" s="7"/>
      <c r="H50" s="7"/>
      <c r="I50" s="15">
        <f t="shared" si="1"/>
        <v>5.6</v>
      </c>
      <c r="J50" s="15">
        <f t="shared" si="2"/>
        <v>0</v>
      </c>
      <c r="K50" s="15">
        <f t="shared" si="3"/>
        <v>0</v>
      </c>
      <c r="L50" s="15">
        <f t="shared" si="4"/>
        <v>0</v>
      </c>
      <c r="M50" s="9">
        <v>1</v>
      </c>
      <c r="N50" s="9">
        <v>12</v>
      </c>
    </row>
    <row r="51" spans="1:14" ht="13.9" hidden="1" x14ac:dyDescent="0.3">
      <c r="A51" s="9">
        <v>44</v>
      </c>
      <c r="B51" s="4" t="s">
        <v>60</v>
      </c>
      <c r="C51" s="5">
        <v>4509137</v>
      </c>
      <c r="D51" s="6">
        <v>0</v>
      </c>
      <c r="E51" s="9">
        <v>1</v>
      </c>
      <c r="F51" s="9"/>
      <c r="G51" s="7"/>
      <c r="H51" s="7"/>
      <c r="I51" s="15">
        <f t="shared" si="1"/>
        <v>5.6</v>
      </c>
      <c r="J51" s="15">
        <f t="shared" si="2"/>
        <v>0</v>
      </c>
      <c r="K51" s="15">
        <f t="shared" si="3"/>
        <v>0</v>
      </c>
      <c r="L51" s="15">
        <f t="shared" si="4"/>
        <v>0</v>
      </c>
      <c r="M51" s="9">
        <v>1</v>
      </c>
      <c r="N51" s="9">
        <v>12</v>
      </c>
    </row>
    <row r="52" spans="1:14" ht="13.9" hidden="1" x14ac:dyDescent="0.3">
      <c r="A52" s="9">
        <v>44</v>
      </c>
      <c r="B52" s="4" t="s">
        <v>60</v>
      </c>
      <c r="C52" s="5">
        <v>4509134</v>
      </c>
      <c r="D52" s="6">
        <v>0</v>
      </c>
      <c r="E52" s="9">
        <v>1</v>
      </c>
      <c r="F52" s="9"/>
      <c r="G52" s="7"/>
      <c r="H52" s="7"/>
      <c r="I52" s="15">
        <f t="shared" si="1"/>
        <v>5.6</v>
      </c>
      <c r="J52" s="15">
        <f t="shared" si="2"/>
        <v>0</v>
      </c>
      <c r="K52" s="15">
        <f t="shared" si="3"/>
        <v>0</v>
      </c>
      <c r="L52" s="15">
        <f t="shared" si="4"/>
        <v>0</v>
      </c>
      <c r="M52" s="9">
        <v>1</v>
      </c>
      <c r="N52" s="9">
        <v>12</v>
      </c>
    </row>
    <row r="53" spans="1:14" ht="13.9" hidden="1" x14ac:dyDescent="0.3">
      <c r="A53" s="9">
        <v>44</v>
      </c>
      <c r="B53" s="4" t="s">
        <v>61</v>
      </c>
      <c r="C53" s="5">
        <v>4509147</v>
      </c>
      <c r="D53" s="6">
        <v>0</v>
      </c>
      <c r="E53" s="9">
        <v>0</v>
      </c>
      <c r="F53" s="9"/>
      <c r="G53" s="7"/>
      <c r="H53" s="7"/>
      <c r="I53" s="15">
        <f t="shared" si="1"/>
        <v>0</v>
      </c>
      <c r="J53" s="15">
        <f t="shared" si="2"/>
        <v>0</v>
      </c>
      <c r="K53" s="15">
        <f t="shared" si="3"/>
        <v>0</v>
      </c>
      <c r="L53" s="15">
        <f t="shared" si="4"/>
        <v>0</v>
      </c>
      <c r="M53" s="9">
        <v>1</v>
      </c>
      <c r="N53" s="9">
        <v>12</v>
      </c>
    </row>
    <row r="54" spans="1:14" ht="13.9" hidden="1" x14ac:dyDescent="0.3">
      <c r="A54" s="9">
        <v>44</v>
      </c>
      <c r="B54" s="4" t="s">
        <v>62</v>
      </c>
      <c r="C54" s="5">
        <v>4509146</v>
      </c>
      <c r="D54" s="6">
        <v>0</v>
      </c>
      <c r="E54" s="9">
        <v>0</v>
      </c>
      <c r="F54" s="9"/>
      <c r="G54" s="7"/>
      <c r="H54" s="7"/>
      <c r="I54" s="15">
        <f t="shared" si="1"/>
        <v>0</v>
      </c>
      <c r="J54" s="15">
        <f t="shared" si="2"/>
        <v>0</v>
      </c>
      <c r="K54" s="15">
        <f t="shared" si="3"/>
        <v>0</v>
      </c>
      <c r="L54" s="15">
        <f t="shared" si="4"/>
        <v>0</v>
      </c>
      <c r="M54" s="9">
        <v>1</v>
      </c>
      <c r="N54" s="9">
        <v>12</v>
      </c>
    </row>
    <row r="55" spans="1:14" ht="13.9" hidden="1" x14ac:dyDescent="0.3">
      <c r="A55" s="9">
        <v>44</v>
      </c>
      <c r="B55" s="4" t="s">
        <v>63</v>
      </c>
      <c r="C55" s="5">
        <v>4509541</v>
      </c>
      <c r="D55" s="6">
        <v>0</v>
      </c>
      <c r="E55" s="9">
        <v>0</v>
      </c>
      <c r="F55" s="9"/>
      <c r="G55" s="7"/>
      <c r="H55" s="7"/>
      <c r="I55" s="15">
        <f t="shared" si="1"/>
        <v>0</v>
      </c>
      <c r="J55" s="15">
        <f t="shared" si="2"/>
        <v>0</v>
      </c>
      <c r="K55" s="15">
        <f t="shared" si="3"/>
        <v>0</v>
      </c>
      <c r="L55" s="15">
        <f t="shared" si="4"/>
        <v>0</v>
      </c>
      <c r="M55" s="9">
        <v>1</v>
      </c>
      <c r="N55" s="9">
        <v>12</v>
      </c>
    </row>
    <row r="56" spans="1:14" ht="13.9" hidden="1" x14ac:dyDescent="0.3">
      <c r="A56" s="9">
        <v>44</v>
      </c>
      <c r="B56" s="4" t="s">
        <v>64</v>
      </c>
      <c r="C56" s="5">
        <v>4509117</v>
      </c>
      <c r="D56" s="6">
        <v>0</v>
      </c>
      <c r="E56" s="9">
        <v>0</v>
      </c>
      <c r="F56" s="9"/>
      <c r="G56" s="7"/>
      <c r="H56" s="7"/>
      <c r="I56" s="15">
        <f t="shared" si="1"/>
        <v>0</v>
      </c>
      <c r="J56" s="15">
        <f t="shared" si="2"/>
        <v>0</v>
      </c>
      <c r="K56" s="15">
        <f t="shared" si="3"/>
        <v>0</v>
      </c>
      <c r="L56" s="15">
        <f t="shared" si="4"/>
        <v>0</v>
      </c>
      <c r="M56" s="9">
        <v>1</v>
      </c>
      <c r="N56" s="9">
        <v>12</v>
      </c>
    </row>
    <row r="57" spans="1:14" ht="13.9" hidden="1" x14ac:dyDescent="0.3">
      <c r="A57" s="9">
        <v>44</v>
      </c>
      <c r="B57" s="4" t="s">
        <v>65</v>
      </c>
      <c r="C57" s="5">
        <v>4509119</v>
      </c>
      <c r="D57" s="6">
        <v>0</v>
      </c>
      <c r="E57" s="9">
        <v>0</v>
      </c>
      <c r="F57" s="9"/>
      <c r="G57" s="7"/>
      <c r="H57" s="7"/>
      <c r="I57" s="15">
        <f t="shared" si="1"/>
        <v>0</v>
      </c>
      <c r="J57" s="15">
        <f t="shared" si="2"/>
        <v>0</v>
      </c>
      <c r="K57" s="15">
        <f t="shared" si="3"/>
        <v>0</v>
      </c>
      <c r="L57" s="15">
        <f t="shared" si="4"/>
        <v>0</v>
      </c>
      <c r="M57" s="9">
        <v>1</v>
      </c>
      <c r="N57" s="9">
        <v>12</v>
      </c>
    </row>
    <row r="58" spans="1:14" ht="13.9" hidden="1" x14ac:dyDescent="0.3">
      <c r="A58" s="9">
        <v>44</v>
      </c>
      <c r="B58" s="4" t="s">
        <v>65</v>
      </c>
      <c r="C58" s="5">
        <v>4509120</v>
      </c>
      <c r="D58" s="6">
        <v>0</v>
      </c>
      <c r="E58" s="9">
        <v>0</v>
      </c>
      <c r="F58" s="9"/>
      <c r="G58" s="7"/>
      <c r="H58" s="7"/>
      <c r="I58" s="15">
        <f t="shared" si="1"/>
        <v>0</v>
      </c>
      <c r="J58" s="15">
        <f t="shared" si="2"/>
        <v>0</v>
      </c>
      <c r="K58" s="15">
        <f t="shared" si="3"/>
        <v>0</v>
      </c>
      <c r="L58" s="15">
        <f t="shared" si="4"/>
        <v>0</v>
      </c>
      <c r="M58" s="9">
        <v>1</v>
      </c>
      <c r="N58" s="9">
        <v>12</v>
      </c>
    </row>
    <row r="59" spans="1:14" ht="13.9" hidden="1" x14ac:dyDescent="0.3">
      <c r="A59" s="9">
        <v>44</v>
      </c>
      <c r="B59" s="4" t="s">
        <v>65</v>
      </c>
      <c r="C59" s="5">
        <v>4509121</v>
      </c>
      <c r="D59" s="6">
        <v>0</v>
      </c>
      <c r="E59" s="9">
        <v>0</v>
      </c>
      <c r="F59" s="9"/>
      <c r="G59" s="7"/>
      <c r="H59" s="7"/>
      <c r="I59" s="15">
        <f t="shared" si="1"/>
        <v>0</v>
      </c>
      <c r="J59" s="15">
        <f t="shared" si="2"/>
        <v>0</v>
      </c>
      <c r="K59" s="15">
        <f t="shared" si="3"/>
        <v>0</v>
      </c>
      <c r="L59" s="15">
        <f t="shared" si="4"/>
        <v>0</v>
      </c>
      <c r="M59" s="9">
        <v>1</v>
      </c>
      <c r="N59" s="9">
        <v>12</v>
      </c>
    </row>
    <row r="60" spans="1:14" x14ac:dyDescent="0.25">
      <c r="A60" s="9"/>
      <c r="B60" s="19" t="s">
        <v>78</v>
      </c>
      <c r="C60" s="5"/>
      <c r="D60" s="6"/>
      <c r="E60" s="20">
        <f>SUM(E33:E59)</f>
        <v>5</v>
      </c>
      <c r="F60" s="20">
        <f t="shared" ref="F60:H60" si="8">SUM(F33:F59)</f>
        <v>55</v>
      </c>
      <c r="G60" s="20">
        <f t="shared" si="8"/>
        <v>0</v>
      </c>
      <c r="H60" s="20">
        <f t="shared" si="8"/>
        <v>0</v>
      </c>
      <c r="I60" s="88">
        <f>SUM(I33:L59)</f>
        <v>292.00000000000011</v>
      </c>
      <c r="J60" s="89"/>
      <c r="K60" s="89"/>
      <c r="L60" s="90"/>
      <c r="M60" s="5"/>
      <c r="N60" s="5"/>
    </row>
    <row r="61" spans="1:14" s="3" customFormat="1" ht="15.75" x14ac:dyDescent="0.25">
      <c r="A61" s="84" t="s">
        <v>83</v>
      </c>
      <c r="B61" s="85"/>
      <c r="C61" s="17"/>
      <c r="D61" s="17"/>
      <c r="E61" s="16"/>
      <c r="F61" s="16"/>
      <c r="G61" s="18"/>
      <c r="H61" s="18"/>
      <c r="I61" s="16"/>
      <c r="J61" s="16"/>
      <c r="K61" s="18"/>
      <c r="L61" s="18"/>
      <c r="M61" s="18"/>
      <c r="N61" s="18"/>
    </row>
    <row r="62" spans="1:14" ht="13.9" hidden="1" x14ac:dyDescent="0.3">
      <c r="A62" s="9">
        <v>46</v>
      </c>
      <c r="B62" s="4" t="s">
        <v>24</v>
      </c>
      <c r="C62" s="5">
        <v>4212051</v>
      </c>
      <c r="D62" s="6">
        <v>505665</v>
      </c>
      <c r="E62" s="5">
        <v>5</v>
      </c>
      <c r="F62" s="5">
        <v>2</v>
      </c>
      <c r="G62" s="5"/>
      <c r="H62" s="5"/>
      <c r="I62" s="15">
        <f t="shared" si="1"/>
        <v>28</v>
      </c>
      <c r="J62" s="15">
        <f t="shared" si="2"/>
        <v>9.6</v>
      </c>
      <c r="K62" s="15">
        <f t="shared" si="3"/>
        <v>0</v>
      </c>
      <c r="L62" s="15">
        <f t="shared" si="4"/>
        <v>0</v>
      </c>
      <c r="M62" s="5">
        <v>1</v>
      </c>
      <c r="N62" s="5">
        <v>12</v>
      </c>
    </row>
    <row r="63" spans="1:14" x14ac:dyDescent="0.25">
      <c r="A63" s="9"/>
      <c r="B63" s="19" t="s">
        <v>78</v>
      </c>
      <c r="C63" s="5"/>
      <c r="D63" s="6"/>
      <c r="E63" s="20">
        <f>SUM(E62)</f>
        <v>5</v>
      </c>
      <c r="F63" s="20">
        <f t="shared" ref="F63:H63" si="9">SUM(F62)</f>
        <v>2</v>
      </c>
      <c r="G63" s="20">
        <f t="shared" si="9"/>
        <v>0</v>
      </c>
      <c r="H63" s="20">
        <f t="shared" si="9"/>
        <v>0</v>
      </c>
      <c r="I63" s="88">
        <f>SUM(I62:L62)</f>
        <v>37.6</v>
      </c>
      <c r="J63" s="89"/>
      <c r="K63" s="89"/>
      <c r="L63" s="90"/>
      <c r="M63" s="5"/>
      <c r="N63" s="5"/>
    </row>
    <row r="64" spans="1:14" s="3" customFormat="1" ht="15.75" x14ac:dyDescent="0.25">
      <c r="A64" s="84" t="s">
        <v>84</v>
      </c>
      <c r="B64" s="85"/>
      <c r="C64" s="17"/>
      <c r="D64" s="17"/>
      <c r="E64" s="16"/>
      <c r="F64" s="16"/>
      <c r="G64" s="18"/>
      <c r="H64" s="18"/>
      <c r="I64" s="16"/>
      <c r="J64" s="16"/>
      <c r="K64" s="18"/>
      <c r="L64" s="18"/>
      <c r="M64" s="18"/>
      <c r="N64" s="18"/>
    </row>
    <row r="65" spans="1:14" ht="13.9" hidden="1" x14ac:dyDescent="0.3">
      <c r="A65" s="9">
        <v>49</v>
      </c>
      <c r="B65" s="4" t="s">
        <v>22</v>
      </c>
      <c r="C65" s="5" t="s">
        <v>21</v>
      </c>
      <c r="D65" s="6">
        <v>0</v>
      </c>
      <c r="E65" s="5"/>
      <c r="F65" s="5"/>
      <c r="G65" s="5">
        <v>3</v>
      </c>
      <c r="H65" s="5"/>
      <c r="I65" s="15">
        <f t="shared" si="1"/>
        <v>0</v>
      </c>
      <c r="J65" s="15">
        <f t="shared" si="2"/>
        <v>0</v>
      </c>
      <c r="K65" s="15">
        <f t="shared" si="3"/>
        <v>96</v>
      </c>
      <c r="L65" s="15">
        <f t="shared" si="4"/>
        <v>0</v>
      </c>
      <c r="M65" s="5">
        <v>1</v>
      </c>
      <c r="N65" s="5">
        <v>12</v>
      </c>
    </row>
    <row r="66" spans="1:14" ht="13.9" hidden="1" x14ac:dyDescent="0.3">
      <c r="A66" s="9">
        <v>49</v>
      </c>
      <c r="B66" s="4" t="s">
        <v>23</v>
      </c>
      <c r="C66" s="5">
        <v>4209460</v>
      </c>
      <c r="D66" s="6">
        <v>0</v>
      </c>
      <c r="E66" s="5">
        <v>2</v>
      </c>
      <c r="F66" s="5"/>
      <c r="G66" s="5"/>
      <c r="H66" s="5"/>
      <c r="I66" s="15">
        <f t="shared" si="1"/>
        <v>11.2</v>
      </c>
      <c r="J66" s="15">
        <f t="shared" si="2"/>
        <v>0</v>
      </c>
      <c r="K66" s="15">
        <f t="shared" si="3"/>
        <v>0</v>
      </c>
      <c r="L66" s="15">
        <f t="shared" si="4"/>
        <v>0</v>
      </c>
      <c r="M66" s="5">
        <v>1</v>
      </c>
      <c r="N66" s="5">
        <v>12</v>
      </c>
    </row>
    <row r="67" spans="1:14" x14ac:dyDescent="0.25">
      <c r="A67" s="9"/>
      <c r="B67" s="19" t="s">
        <v>78</v>
      </c>
      <c r="C67" s="5"/>
      <c r="D67" s="6"/>
      <c r="E67" s="20">
        <f>SUM(E65:E66)</f>
        <v>2</v>
      </c>
      <c r="F67" s="20">
        <f t="shared" ref="F67:H67" si="10">SUM(F65:F66)</f>
        <v>0</v>
      </c>
      <c r="G67" s="20">
        <f t="shared" si="10"/>
        <v>3</v>
      </c>
      <c r="H67" s="20">
        <f t="shared" si="10"/>
        <v>0</v>
      </c>
      <c r="I67" s="88">
        <f>SUM(I65:L66)</f>
        <v>107.2</v>
      </c>
      <c r="J67" s="89"/>
      <c r="K67" s="89"/>
      <c r="L67" s="90"/>
      <c r="M67" s="5"/>
      <c r="N67" s="5"/>
    </row>
    <row r="68" spans="1:14" s="3" customFormat="1" ht="15.75" x14ac:dyDescent="0.25">
      <c r="A68" s="84" t="s">
        <v>85</v>
      </c>
      <c r="B68" s="85"/>
      <c r="C68" s="17"/>
      <c r="D68" s="17"/>
      <c r="E68" s="16"/>
      <c r="F68" s="16"/>
      <c r="G68" s="18"/>
      <c r="H68" s="18"/>
      <c r="I68" s="16"/>
      <c r="J68" s="16"/>
      <c r="K68" s="18"/>
      <c r="L68" s="18"/>
      <c r="M68" s="18"/>
      <c r="N68" s="18"/>
    </row>
    <row r="69" spans="1:14" ht="13.9" hidden="1" x14ac:dyDescent="0.3">
      <c r="A69" s="9">
        <v>51</v>
      </c>
      <c r="B69" s="4" t="s">
        <v>17</v>
      </c>
      <c r="C69" s="5" t="s">
        <v>16</v>
      </c>
      <c r="D69" s="6" t="s">
        <v>16</v>
      </c>
      <c r="E69" s="5">
        <v>20</v>
      </c>
      <c r="F69" s="5"/>
      <c r="G69" s="5"/>
      <c r="H69" s="5">
        <v>10</v>
      </c>
      <c r="I69" s="15">
        <f t="shared" si="1"/>
        <v>112</v>
      </c>
      <c r="J69" s="15">
        <f t="shared" si="2"/>
        <v>0</v>
      </c>
      <c r="K69" s="15">
        <f t="shared" si="3"/>
        <v>0</v>
      </c>
      <c r="L69" s="15">
        <f t="shared" si="4"/>
        <v>410</v>
      </c>
      <c r="M69" s="5">
        <v>1</v>
      </c>
      <c r="N69" s="5">
        <v>12</v>
      </c>
    </row>
    <row r="70" spans="1:14" x14ac:dyDescent="0.25">
      <c r="A70" s="9"/>
      <c r="B70" s="19" t="s">
        <v>78</v>
      </c>
      <c r="C70" s="5"/>
      <c r="D70" s="6"/>
      <c r="E70" s="20">
        <f>SUM(E69)</f>
        <v>20</v>
      </c>
      <c r="F70" s="20">
        <f t="shared" ref="F70:H70" si="11">SUM(F69)</f>
        <v>0</v>
      </c>
      <c r="G70" s="20">
        <f t="shared" si="11"/>
        <v>0</v>
      </c>
      <c r="H70" s="20">
        <f t="shared" si="11"/>
        <v>10</v>
      </c>
      <c r="I70" s="88">
        <f>SUM(I69:L69)</f>
        <v>522</v>
      </c>
      <c r="J70" s="89"/>
      <c r="K70" s="89"/>
      <c r="L70" s="90"/>
      <c r="M70" s="5"/>
      <c r="N70" s="5"/>
    </row>
    <row r="71" spans="1:14" s="3" customFormat="1" ht="15.75" x14ac:dyDescent="0.25">
      <c r="A71" s="84" t="s">
        <v>86</v>
      </c>
      <c r="B71" s="85"/>
      <c r="C71" s="17"/>
      <c r="D71" s="17"/>
      <c r="E71" s="16"/>
      <c r="F71" s="16"/>
      <c r="G71" s="18"/>
      <c r="H71" s="18"/>
      <c r="I71" s="16"/>
      <c r="J71" s="16"/>
      <c r="K71" s="18"/>
      <c r="L71" s="18"/>
      <c r="M71" s="18"/>
      <c r="N71" s="18"/>
    </row>
    <row r="72" spans="1:14" ht="13.9" hidden="1" x14ac:dyDescent="0.3">
      <c r="A72" s="9">
        <v>56</v>
      </c>
      <c r="B72" s="4" t="s">
        <v>12</v>
      </c>
      <c r="C72" s="5" t="s">
        <v>13</v>
      </c>
      <c r="D72" s="6">
        <v>0</v>
      </c>
      <c r="E72" s="5">
        <v>12</v>
      </c>
      <c r="F72" s="5">
        <v>12</v>
      </c>
      <c r="G72" s="5"/>
      <c r="H72" s="5"/>
      <c r="I72" s="15">
        <f t="shared" si="1"/>
        <v>67.2</v>
      </c>
      <c r="J72" s="15">
        <f t="shared" si="2"/>
        <v>57.6</v>
      </c>
      <c r="K72" s="15">
        <f t="shared" si="3"/>
        <v>0</v>
      </c>
      <c r="L72" s="15">
        <f t="shared" si="4"/>
        <v>0</v>
      </c>
      <c r="M72" s="5">
        <v>1</v>
      </c>
      <c r="N72" s="5">
        <v>12</v>
      </c>
    </row>
    <row r="73" spans="1:14" x14ac:dyDescent="0.25">
      <c r="A73" s="9"/>
      <c r="B73" s="19" t="s">
        <v>78</v>
      </c>
      <c r="C73" s="5"/>
      <c r="D73" s="6"/>
      <c r="E73" s="20">
        <f>SUM(E72)</f>
        <v>12</v>
      </c>
      <c r="F73" s="20">
        <f t="shared" ref="F73:H73" si="12">SUM(F72)</f>
        <v>12</v>
      </c>
      <c r="G73" s="20">
        <f t="shared" si="12"/>
        <v>0</v>
      </c>
      <c r="H73" s="20">
        <f t="shared" si="12"/>
        <v>0</v>
      </c>
      <c r="I73" s="88">
        <f>SUM(I72:L72)</f>
        <v>124.80000000000001</v>
      </c>
      <c r="J73" s="89"/>
      <c r="K73" s="89"/>
      <c r="L73" s="90"/>
      <c r="M73" s="5"/>
      <c r="N73" s="5"/>
    </row>
    <row r="74" spans="1:14" s="3" customFormat="1" ht="15.75" x14ac:dyDescent="0.25">
      <c r="A74" s="84" t="s">
        <v>87</v>
      </c>
      <c r="B74" s="85"/>
      <c r="C74" s="17"/>
      <c r="D74" s="17"/>
      <c r="E74" s="16"/>
      <c r="F74" s="16"/>
      <c r="G74" s="18"/>
      <c r="H74" s="18"/>
      <c r="I74" s="16"/>
      <c r="J74" s="16"/>
      <c r="K74" s="18"/>
      <c r="L74" s="18"/>
      <c r="M74" s="18"/>
      <c r="N74" s="18"/>
    </row>
    <row r="75" spans="1:14" ht="13.9" hidden="1" x14ac:dyDescent="0.3">
      <c r="A75" s="9">
        <v>62</v>
      </c>
      <c r="B75" s="10" t="s">
        <v>33</v>
      </c>
      <c r="C75" s="5">
        <v>4203423</v>
      </c>
      <c r="D75" s="6">
        <v>7212.77</v>
      </c>
      <c r="E75" s="5">
        <v>2</v>
      </c>
      <c r="F75" s="5"/>
      <c r="G75" s="5"/>
      <c r="H75" s="5"/>
      <c r="I75" s="15">
        <f t="shared" si="1"/>
        <v>11.2</v>
      </c>
      <c r="J75" s="15">
        <f t="shared" si="2"/>
        <v>0</v>
      </c>
      <c r="K75" s="15">
        <f t="shared" si="3"/>
        <v>0</v>
      </c>
      <c r="L75" s="15">
        <f t="shared" si="4"/>
        <v>0</v>
      </c>
      <c r="M75" s="5">
        <v>1</v>
      </c>
      <c r="N75" s="5">
        <v>12</v>
      </c>
    </row>
    <row r="76" spans="1:14" ht="13.9" hidden="1" x14ac:dyDescent="0.3">
      <c r="A76" s="9">
        <v>62</v>
      </c>
      <c r="B76" s="10" t="s">
        <v>34</v>
      </c>
      <c r="C76" s="5">
        <v>4203444</v>
      </c>
      <c r="D76" s="6">
        <v>1387.16</v>
      </c>
      <c r="E76" s="5">
        <v>0.5</v>
      </c>
      <c r="F76" s="5"/>
      <c r="G76" s="5"/>
      <c r="H76" s="5"/>
      <c r="I76" s="15">
        <f t="shared" si="1"/>
        <v>2.8</v>
      </c>
      <c r="J76" s="15">
        <f t="shared" si="2"/>
        <v>0</v>
      </c>
      <c r="K76" s="15">
        <f t="shared" si="3"/>
        <v>0</v>
      </c>
      <c r="L76" s="15">
        <f t="shared" si="4"/>
        <v>0</v>
      </c>
      <c r="M76" s="5">
        <v>1</v>
      </c>
      <c r="N76" s="5">
        <v>12</v>
      </c>
    </row>
    <row r="77" spans="1:14" ht="13.9" hidden="1" x14ac:dyDescent="0.3">
      <c r="A77" s="9">
        <v>62</v>
      </c>
      <c r="B77" s="10" t="s">
        <v>34</v>
      </c>
      <c r="C77" s="5">
        <v>4203445</v>
      </c>
      <c r="D77" s="6">
        <v>1387.16</v>
      </c>
      <c r="E77" s="5">
        <v>1</v>
      </c>
      <c r="F77" s="5"/>
      <c r="G77" s="5"/>
      <c r="H77" s="5"/>
      <c r="I77" s="15">
        <f t="shared" si="1"/>
        <v>5.6</v>
      </c>
      <c r="J77" s="15">
        <f t="shared" si="2"/>
        <v>0</v>
      </c>
      <c r="K77" s="15">
        <f t="shared" si="3"/>
        <v>0</v>
      </c>
      <c r="L77" s="15">
        <f t="shared" si="4"/>
        <v>0</v>
      </c>
      <c r="M77" s="5">
        <v>1</v>
      </c>
      <c r="N77" s="5">
        <v>12</v>
      </c>
    </row>
    <row r="78" spans="1:14" ht="13.9" hidden="1" x14ac:dyDescent="0.3">
      <c r="A78" s="9">
        <v>62</v>
      </c>
      <c r="B78" s="10" t="s">
        <v>35</v>
      </c>
      <c r="C78" s="5">
        <v>4203446</v>
      </c>
      <c r="D78" s="6">
        <v>2276.2199999999998</v>
      </c>
      <c r="E78" s="5">
        <v>1</v>
      </c>
      <c r="F78" s="5"/>
      <c r="G78" s="5"/>
      <c r="H78" s="5"/>
      <c r="I78" s="15">
        <f t="shared" si="1"/>
        <v>5.6</v>
      </c>
      <c r="J78" s="15">
        <f t="shared" si="2"/>
        <v>0</v>
      </c>
      <c r="K78" s="15">
        <f t="shared" si="3"/>
        <v>0</v>
      </c>
      <c r="L78" s="15">
        <f t="shared" si="4"/>
        <v>0</v>
      </c>
      <c r="M78" s="5">
        <v>1</v>
      </c>
      <c r="N78" s="5">
        <v>12</v>
      </c>
    </row>
    <row r="79" spans="1:14" ht="13.9" hidden="1" x14ac:dyDescent="0.3">
      <c r="A79" s="9">
        <v>62</v>
      </c>
      <c r="B79" s="10" t="s">
        <v>36</v>
      </c>
      <c r="C79" s="5">
        <v>4209488</v>
      </c>
      <c r="D79" s="6">
        <v>1194.5</v>
      </c>
      <c r="E79" s="5">
        <v>1</v>
      </c>
      <c r="F79" s="5"/>
      <c r="G79" s="5"/>
      <c r="H79" s="5"/>
      <c r="I79" s="15">
        <f t="shared" si="1"/>
        <v>5.6</v>
      </c>
      <c r="J79" s="15">
        <f t="shared" si="2"/>
        <v>0</v>
      </c>
      <c r="K79" s="15">
        <f t="shared" si="3"/>
        <v>0</v>
      </c>
      <c r="L79" s="15">
        <f t="shared" si="4"/>
        <v>0</v>
      </c>
      <c r="M79" s="5">
        <v>1</v>
      </c>
      <c r="N79" s="5">
        <v>12</v>
      </c>
    </row>
    <row r="80" spans="1:14" ht="13.9" hidden="1" x14ac:dyDescent="0.3">
      <c r="A80" s="9">
        <v>62</v>
      </c>
      <c r="B80" s="10" t="s">
        <v>36</v>
      </c>
      <c r="C80" s="5">
        <v>4209489</v>
      </c>
      <c r="D80" s="6">
        <v>1194.5</v>
      </c>
      <c r="E80" s="5">
        <v>1</v>
      </c>
      <c r="F80" s="5"/>
      <c r="G80" s="5"/>
      <c r="H80" s="5"/>
      <c r="I80" s="15">
        <f t="shared" si="1"/>
        <v>5.6</v>
      </c>
      <c r="J80" s="15">
        <f t="shared" si="2"/>
        <v>0</v>
      </c>
      <c r="K80" s="15">
        <f t="shared" si="3"/>
        <v>0</v>
      </c>
      <c r="L80" s="15">
        <f t="shared" si="4"/>
        <v>0</v>
      </c>
      <c r="M80" s="5">
        <v>1</v>
      </c>
      <c r="N80" s="5">
        <v>12</v>
      </c>
    </row>
    <row r="81" spans="1:14" ht="13.9" hidden="1" x14ac:dyDescent="0.3">
      <c r="A81" s="9">
        <v>62</v>
      </c>
      <c r="B81" s="10" t="s">
        <v>37</v>
      </c>
      <c r="C81" s="5">
        <v>4300861</v>
      </c>
      <c r="D81" s="6">
        <v>1407.14</v>
      </c>
      <c r="E81" s="5">
        <v>1</v>
      </c>
      <c r="F81" s="5"/>
      <c r="G81" s="5"/>
      <c r="H81" s="5"/>
      <c r="I81" s="15">
        <f t="shared" si="1"/>
        <v>5.6</v>
      </c>
      <c r="J81" s="15">
        <f t="shared" si="2"/>
        <v>0</v>
      </c>
      <c r="K81" s="15">
        <f t="shared" si="3"/>
        <v>0</v>
      </c>
      <c r="L81" s="15">
        <f t="shared" si="4"/>
        <v>0</v>
      </c>
      <c r="M81" s="5">
        <v>1</v>
      </c>
      <c r="N81" s="5">
        <v>12</v>
      </c>
    </row>
    <row r="82" spans="1:14" ht="13.9" hidden="1" x14ac:dyDescent="0.3">
      <c r="A82" s="9">
        <v>62</v>
      </c>
      <c r="B82" s="10" t="s">
        <v>38</v>
      </c>
      <c r="C82" s="5">
        <v>4300862</v>
      </c>
      <c r="D82" s="6">
        <v>1178.96</v>
      </c>
      <c r="E82" s="5">
        <v>1</v>
      </c>
      <c r="F82" s="5"/>
      <c r="G82" s="5"/>
      <c r="H82" s="5"/>
      <c r="I82" s="15">
        <f t="shared" si="1"/>
        <v>5.6</v>
      </c>
      <c r="J82" s="15">
        <f t="shared" si="2"/>
        <v>0</v>
      </c>
      <c r="K82" s="15">
        <f t="shared" si="3"/>
        <v>0</v>
      </c>
      <c r="L82" s="15">
        <f t="shared" si="4"/>
        <v>0</v>
      </c>
      <c r="M82" s="5">
        <v>1</v>
      </c>
      <c r="N82" s="5">
        <v>12</v>
      </c>
    </row>
    <row r="83" spans="1:14" ht="13.9" hidden="1" x14ac:dyDescent="0.3">
      <c r="A83" s="9">
        <v>62</v>
      </c>
      <c r="B83" s="10" t="s">
        <v>39</v>
      </c>
      <c r="C83" s="5">
        <v>4305471</v>
      </c>
      <c r="D83" s="6">
        <v>1432.34</v>
      </c>
      <c r="E83" s="5">
        <v>1</v>
      </c>
      <c r="F83" s="5"/>
      <c r="G83" s="5"/>
      <c r="H83" s="5"/>
      <c r="I83" s="15">
        <f t="shared" si="1"/>
        <v>5.6</v>
      </c>
      <c r="J83" s="15">
        <f t="shared" si="2"/>
        <v>0</v>
      </c>
      <c r="K83" s="15">
        <f t="shared" si="3"/>
        <v>0</v>
      </c>
      <c r="L83" s="15">
        <f t="shared" si="4"/>
        <v>0</v>
      </c>
      <c r="M83" s="5">
        <v>1</v>
      </c>
      <c r="N83" s="5">
        <v>12</v>
      </c>
    </row>
    <row r="84" spans="1:14" ht="13.9" hidden="1" x14ac:dyDescent="0.3">
      <c r="A84" s="9">
        <v>62</v>
      </c>
      <c r="B84" s="10" t="s">
        <v>40</v>
      </c>
      <c r="C84" s="5">
        <v>4305507</v>
      </c>
      <c r="D84" s="6">
        <v>1102.55</v>
      </c>
      <c r="E84" s="5">
        <v>1</v>
      </c>
      <c r="F84" s="5"/>
      <c r="G84" s="5"/>
      <c r="H84" s="5"/>
      <c r="I84" s="15">
        <f t="shared" si="1"/>
        <v>5.6</v>
      </c>
      <c r="J84" s="15">
        <f t="shared" si="2"/>
        <v>0</v>
      </c>
      <c r="K84" s="15">
        <f t="shared" si="3"/>
        <v>0</v>
      </c>
      <c r="L84" s="15">
        <f t="shared" si="4"/>
        <v>0</v>
      </c>
      <c r="M84" s="5">
        <v>1</v>
      </c>
      <c r="N84" s="5">
        <v>12</v>
      </c>
    </row>
    <row r="85" spans="1:14" ht="13.9" hidden="1" x14ac:dyDescent="0.3">
      <c r="A85" s="9">
        <v>62</v>
      </c>
      <c r="B85" s="10" t="s">
        <v>41</v>
      </c>
      <c r="C85" s="5">
        <v>4305554</v>
      </c>
      <c r="D85" s="6">
        <v>923.12</v>
      </c>
      <c r="E85" s="5">
        <v>1</v>
      </c>
      <c r="F85" s="5"/>
      <c r="G85" s="5"/>
      <c r="H85" s="5"/>
      <c r="I85" s="15">
        <f t="shared" si="1"/>
        <v>5.6</v>
      </c>
      <c r="J85" s="15">
        <f t="shared" si="2"/>
        <v>0</v>
      </c>
      <c r="K85" s="15">
        <f t="shared" si="3"/>
        <v>0</v>
      </c>
      <c r="L85" s="15">
        <f t="shared" si="4"/>
        <v>0</v>
      </c>
      <c r="M85" s="5">
        <v>1</v>
      </c>
      <c r="N85" s="5">
        <v>12</v>
      </c>
    </row>
    <row r="86" spans="1:14" ht="13.9" hidden="1" x14ac:dyDescent="0.3">
      <c r="A86" s="9">
        <v>62</v>
      </c>
      <c r="B86" s="10" t="s">
        <v>42</v>
      </c>
      <c r="C86" s="5">
        <v>4305754</v>
      </c>
      <c r="D86" s="6">
        <v>831.84</v>
      </c>
      <c r="E86" s="5">
        <v>1</v>
      </c>
      <c r="F86" s="5"/>
      <c r="G86" s="5"/>
      <c r="H86" s="5"/>
      <c r="I86" s="15">
        <f t="shared" si="1"/>
        <v>5.6</v>
      </c>
      <c r="J86" s="15">
        <f t="shared" si="2"/>
        <v>0</v>
      </c>
      <c r="K86" s="15">
        <f t="shared" si="3"/>
        <v>0</v>
      </c>
      <c r="L86" s="15">
        <f t="shared" si="4"/>
        <v>0</v>
      </c>
      <c r="M86" s="5">
        <v>1</v>
      </c>
      <c r="N86" s="5">
        <v>12</v>
      </c>
    </row>
    <row r="87" spans="1:14" ht="13.9" hidden="1" x14ac:dyDescent="0.3">
      <c r="A87" s="9">
        <v>62</v>
      </c>
      <c r="B87" s="10" t="s">
        <v>43</v>
      </c>
      <c r="C87" s="5">
        <v>6007920</v>
      </c>
      <c r="D87" s="6">
        <v>0.01</v>
      </c>
      <c r="E87" s="5">
        <v>0</v>
      </c>
      <c r="F87" s="5"/>
      <c r="G87" s="5"/>
      <c r="H87" s="5"/>
      <c r="I87" s="15">
        <f t="shared" si="1"/>
        <v>0</v>
      </c>
      <c r="J87" s="15">
        <f t="shared" si="2"/>
        <v>0</v>
      </c>
      <c r="K87" s="15">
        <f t="shared" si="3"/>
        <v>0</v>
      </c>
      <c r="L87" s="15">
        <f t="shared" si="4"/>
        <v>0</v>
      </c>
      <c r="M87" s="5">
        <v>1</v>
      </c>
      <c r="N87" s="5">
        <v>12</v>
      </c>
    </row>
    <row r="88" spans="1:14" ht="13.9" hidden="1" x14ac:dyDescent="0.3">
      <c r="A88" s="9">
        <v>62</v>
      </c>
      <c r="B88" s="10" t="s">
        <v>43</v>
      </c>
      <c r="C88" s="9">
        <v>6007921</v>
      </c>
      <c r="D88" s="6">
        <v>0.01</v>
      </c>
      <c r="E88" s="5">
        <v>0</v>
      </c>
      <c r="F88" s="5"/>
      <c r="G88" s="5"/>
      <c r="H88" s="5"/>
      <c r="I88" s="15">
        <f t="shared" si="1"/>
        <v>0</v>
      </c>
      <c r="J88" s="15">
        <f t="shared" si="2"/>
        <v>0</v>
      </c>
      <c r="K88" s="15">
        <f t="shared" si="3"/>
        <v>0</v>
      </c>
      <c r="L88" s="15">
        <f t="shared" si="4"/>
        <v>0</v>
      </c>
      <c r="M88" s="5">
        <v>1</v>
      </c>
      <c r="N88" s="5">
        <v>12</v>
      </c>
    </row>
    <row r="89" spans="1:14" ht="13.9" hidden="1" x14ac:dyDescent="0.3">
      <c r="A89" s="9">
        <v>62</v>
      </c>
      <c r="B89" s="10" t="s">
        <v>34</v>
      </c>
      <c r="C89" s="9">
        <v>7011614</v>
      </c>
      <c r="D89" s="6">
        <v>1599.25</v>
      </c>
      <c r="E89" s="5">
        <v>1</v>
      </c>
      <c r="F89" s="5"/>
      <c r="G89" s="5"/>
      <c r="H89" s="5"/>
      <c r="I89" s="15">
        <f t="shared" ref="I89:I91" si="13">E89*$Q$2/1000</f>
        <v>5.6</v>
      </c>
      <c r="J89" s="15">
        <f t="shared" ref="J89:J91" si="14">F89*$R$2/1000</f>
        <v>0</v>
      </c>
      <c r="K89" s="15">
        <f t="shared" ref="K89:K91" si="15">G89*$S$2/1000</f>
        <v>0</v>
      </c>
      <c r="L89" s="15">
        <f t="shared" ref="L89:L91" si="16">H89*$T$2/1000</f>
        <v>0</v>
      </c>
      <c r="M89" s="5">
        <v>1</v>
      </c>
      <c r="N89" s="5">
        <v>12</v>
      </c>
    </row>
    <row r="90" spans="1:14" ht="13.9" hidden="1" x14ac:dyDescent="0.3">
      <c r="A90" s="9">
        <v>62</v>
      </c>
      <c r="B90" s="10" t="s">
        <v>34</v>
      </c>
      <c r="C90" s="9">
        <v>7011615</v>
      </c>
      <c r="D90" s="6">
        <v>1599.25</v>
      </c>
      <c r="E90" s="5">
        <v>1</v>
      </c>
      <c r="F90" s="5"/>
      <c r="G90" s="5"/>
      <c r="H90" s="5"/>
      <c r="I90" s="15">
        <f t="shared" si="13"/>
        <v>5.6</v>
      </c>
      <c r="J90" s="15">
        <f t="shared" si="14"/>
        <v>0</v>
      </c>
      <c r="K90" s="15">
        <f t="shared" si="15"/>
        <v>0</v>
      </c>
      <c r="L90" s="15">
        <f t="shared" si="16"/>
        <v>0</v>
      </c>
      <c r="M90" s="5">
        <v>1</v>
      </c>
      <c r="N90" s="5">
        <v>12</v>
      </c>
    </row>
    <row r="91" spans="1:14" ht="13.9" hidden="1" x14ac:dyDescent="0.3">
      <c r="A91" s="9">
        <v>62</v>
      </c>
      <c r="B91" s="10" t="s">
        <v>44</v>
      </c>
      <c r="C91" s="9">
        <v>8015297</v>
      </c>
      <c r="D91" s="12">
        <v>0.01</v>
      </c>
      <c r="E91" s="5">
        <v>0</v>
      </c>
      <c r="F91" s="5"/>
      <c r="G91" s="5"/>
      <c r="H91" s="5"/>
      <c r="I91" s="15">
        <f t="shared" si="13"/>
        <v>0</v>
      </c>
      <c r="J91" s="15">
        <f t="shared" si="14"/>
        <v>0</v>
      </c>
      <c r="K91" s="15">
        <f t="shared" si="15"/>
        <v>0</v>
      </c>
      <c r="L91" s="15">
        <f t="shared" si="16"/>
        <v>0</v>
      </c>
      <c r="M91" s="5">
        <v>1</v>
      </c>
      <c r="N91" s="5">
        <v>12</v>
      </c>
    </row>
    <row r="92" spans="1:14" x14ac:dyDescent="0.25">
      <c r="A92" s="9"/>
      <c r="B92" s="19" t="s">
        <v>78</v>
      </c>
      <c r="C92" s="5"/>
      <c r="D92" s="6"/>
      <c r="E92" s="20">
        <f>SUM(E75:E91)</f>
        <v>14.5</v>
      </c>
      <c r="F92" s="20">
        <f t="shared" ref="F92:H92" si="17">SUM(F75:F91)</f>
        <v>0</v>
      </c>
      <c r="G92" s="20">
        <f t="shared" si="17"/>
        <v>0</v>
      </c>
      <c r="H92" s="20">
        <f t="shared" si="17"/>
        <v>0</v>
      </c>
      <c r="I92" s="88">
        <f>SUM(I75:L91)</f>
        <v>81.199999999999989</v>
      </c>
      <c r="J92" s="89"/>
      <c r="K92" s="89"/>
      <c r="L92" s="90"/>
      <c r="M92" s="5"/>
      <c r="N92" s="5"/>
    </row>
    <row r="93" spans="1:14" ht="18" x14ac:dyDescent="0.25">
      <c r="A93" s="91" t="s">
        <v>88</v>
      </c>
      <c r="B93" s="92"/>
      <c r="C93" s="21"/>
      <c r="D93" s="23">
        <f>SUM(D6:D92)/1000</f>
        <v>4425.0637899999983</v>
      </c>
      <c r="E93" s="21">
        <f>SUM(E7,E12,E22,E31,E60,E63,E67,E70,E73,E92)</f>
        <v>183.5</v>
      </c>
      <c r="F93" s="21">
        <f t="shared" ref="F93:H93" si="18">SUM(F7,F12,F22,F31,F60,F63,F67,F70,F73,F92)</f>
        <v>81</v>
      </c>
      <c r="G93" s="21">
        <f t="shared" si="18"/>
        <v>13</v>
      </c>
      <c r="H93" s="21">
        <f t="shared" si="18"/>
        <v>320</v>
      </c>
      <c r="I93" s="93">
        <f>SUM(I7,I12,I22,I31,I60,I63,I67,I70,I73,I92)</f>
        <v>14970.400000000001</v>
      </c>
      <c r="J93" s="94"/>
      <c r="K93" s="94"/>
      <c r="L93" s="95"/>
      <c r="M93" s="22"/>
      <c r="N93" s="22"/>
    </row>
  </sheetData>
  <mergeCells count="29">
    <mergeCell ref="I73:L73"/>
    <mergeCell ref="A74:B74"/>
    <mergeCell ref="I92:L92"/>
    <mergeCell ref="A93:B93"/>
    <mergeCell ref="I93:L93"/>
    <mergeCell ref="A71:B71"/>
    <mergeCell ref="I22:L22"/>
    <mergeCell ref="A23:B23"/>
    <mergeCell ref="I31:L31"/>
    <mergeCell ref="A32:B32"/>
    <mergeCell ref="I60:L60"/>
    <mergeCell ref="A61:B61"/>
    <mergeCell ref="I63:L63"/>
    <mergeCell ref="A64:B64"/>
    <mergeCell ref="I67:L67"/>
    <mergeCell ref="A68:B68"/>
    <mergeCell ref="I70:L70"/>
    <mergeCell ref="M3:N3"/>
    <mergeCell ref="A5:B5"/>
    <mergeCell ref="I7:L7"/>
    <mergeCell ref="A8:B8"/>
    <mergeCell ref="I12:L12"/>
    <mergeCell ref="E3:H3"/>
    <mergeCell ref="I3:L3"/>
    <mergeCell ref="A13:B13"/>
    <mergeCell ref="A3:A4"/>
    <mergeCell ref="B3:B4"/>
    <mergeCell ref="C3:C4"/>
    <mergeCell ref="D3:D4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Изабакаров Олег Гаджиевич</dc:creator>
  <cp:lastModifiedBy>Иванов Сергей Викторович</cp:lastModifiedBy>
  <cp:lastPrinted>2014-03-25T10:48:18Z</cp:lastPrinted>
  <dcterms:created xsi:type="dcterms:W3CDTF">2013-11-05T04:44:36Z</dcterms:created>
  <dcterms:modified xsi:type="dcterms:W3CDTF">2014-03-25T11:50:15Z</dcterms:modified>
</cp:coreProperties>
</file>